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AE539C62-FFAE-4640-8F45-E89070F9FC82}" xr6:coauthVersionLast="45" xr6:coauthVersionMax="45" xr10:uidLastSave="{00000000-0000-0000-0000-000000000000}"/>
  <bookViews>
    <workbookView xWindow="-109" yWindow="-109" windowWidth="26301" windowHeight="14305" activeTab="1" xr2:uid="{B50E995E-B294-4408-9CB9-F0D676361ABE}"/>
  </bookViews>
  <sheets>
    <sheet name="คำนวณUnit Cost ก.พ.63 _17032563" sheetId="2" r:id="rId1"/>
    <sheet name="ก.พ.63 pop UC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'ก.พ.63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ก.พ.63 _17032563'!$1:$4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52" i="2" l="1"/>
  <c r="X450" i="2"/>
  <c r="AN447" i="2"/>
  <c r="BD446" i="2"/>
  <c r="AD446" i="2"/>
  <c r="J446" i="2"/>
  <c r="BP444" i="2"/>
  <c r="AW444" i="2"/>
  <c r="AW463" i="2" s="1"/>
  <c r="AH444" i="2"/>
  <c r="AH463" i="2" s="1"/>
  <c r="BQ443" i="2"/>
  <c r="BE443" i="2"/>
  <c r="AS443" i="2"/>
  <c r="AG443" i="2"/>
  <c r="U443" i="2"/>
  <c r="I443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U129" i="2"/>
  <c r="BU450" i="2" s="1"/>
  <c r="BT129" i="2"/>
  <c r="BT450" i="2" s="1"/>
  <c r="BS129" i="2"/>
  <c r="BS450" i="2" s="1"/>
  <c r="BR129" i="2"/>
  <c r="BR450" i="2" s="1"/>
  <c r="BQ129" i="2"/>
  <c r="BQ450" i="2" s="1"/>
  <c r="BP129" i="2"/>
  <c r="BP450" i="2" s="1"/>
  <c r="BO129" i="2"/>
  <c r="BO450" i="2" s="1"/>
  <c r="BN129" i="2"/>
  <c r="BN450" i="2" s="1"/>
  <c r="BM129" i="2"/>
  <c r="BL129" i="2"/>
  <c r="BK129" i="2"/>
  <c r="BJ129" i="2"/>
  <c r="BI129" i="2"/>
  <c r="BI450" i="2" s="1"/>
  <c r="BH129" i="2"/>
  <c r="BH444" i="2" s="1"/>
  <c r="BH463" i="2" s="1"/>
  <c r="BG129" i="2"/>
  <c r="BG450" i="2" s="1"/>
  <c r="BF129" i="2"/>
  <c r="BF450" i="2" s="1"/>
  <c r="BE129" i="2"/>
  <c r="BE450" i="2" s="1"/>
  <c r="BD129" i="2"/>
  <c r="BD450" i="2" s="1"/>
  <c r="BC129" i="2"/>
  <c r="BC450" i="2" s="1"/>
  <c r="BB129" i="2"/>
  <c r="BB450" i="2" s="1"/>
  <c r="BA129" i="2"/>
  <c r="AZ129" i="2"/>
  <c r="AZ450" i="2" s="1"/>
  <c r="AY129" i="2"/>
  <c r="AX129" i="2"/>
  <c r="AW129" i="2"/>
  <c r="AW450" i="2" s="1"/>
  <c r="AV129" i="2"/>
  <c r="AV444" i="2" s="1"/>
  <c r="AV463" i="2" s="1"/>
  <c r="AU129" i="2"/>
  <c r="AU450" i="2" s="1"/>
  <c r="AT129" i="2"/>
  <c r="AT450" i="2" s="1"/>
  <c r="AS129" i="2"/>
  <c r="AS450" i="2" s="1"/>
  <c r="AR129" i="2"/>
  <c r="AR450" i="2" s="1"/>
  <c r="AQ129" i="2"/>
  <c r="AQ450" i="2" s="1"/>
  <c r="AP129" i="2"/>
  <c r="AP450" i="2" s="1"/>
  <c r="AP453" i="2" s="1"/>
  <c r="AO129" i="2"/>
  <c r="AN129" i="2"/>
  <c r="AN450" i="2" s="1"/>
  <c r="AM129" i="2"/>
  <c r="AL129" i="2"/>
  <c r="AK129" i="2"/>
  <c r="AK450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D129" i="2"/>
  <c r="AD450" i="2" s="1"/>
  <c r="AD453" i="2" s="1"/>
  <c r="AC129" i="2"/>
  <c r="AB129" i="2"/>
  <c r="AB450" i="2" s="1"/>
  <c r="AA129" i="2"/>
  <c r="Z129" i="2"/>
  <c r="Y129" i="2"/>
  <c r="Y450" i="2" s="1"/>
  <c r="X129" i="2"/>
  <c r="X444" i="2" s="1"/>
  <c r="X463" i="2" s="1"/>
  <c r="W129" i="2"/>
  <c r="W450" i="2" s="1"/>
  <c r="V129" i="2"/>
  <c r="V450" i="2" s="1"/>
  <c r="U129" i="2"/>
  <c r="U450" i="2" s="1"/>
  <c r="T129" i="2"/>
  <c r="T450" i="2" s="1"/>
  <c r="S129" i="2"/>
  <c r="S450" i="2" s="1"/>
  <c r="R129" i="2"/>
  <c r="R450" i="2" s="1"/>
  <c r="R453" i="2" s="1"/>
  <c r="Q129" i="2"/>
  <c r="Q450" i="2" s="1"/>
  <c r="P129" i="2"/>
  <c r="P450" i="2" s="1"/>
  <c r="O129" i="2"/>
  <c r="O450" i="2" s="1"/>
  <c r="N129" i="2"/>
  <c r="N450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F453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V29" i="2"/>
  <c r="BV446" i="2" s="1"/>
  <c r="BU29" i="2"/>
  <c r="BU446" i="2" s="1"/>
  <c r="BT29" i="2"/>
  <c r="BT446" i="2" s="1"/>
  <c r="BT448" i="2" s="1"/>
  <c r="BS29" i="2"/>
  <c r="BS446" i="2" s="1"/>
  <c r="BR29" i="2"/>
  <c r="BR446" i="2" s="1"/>
  <c r="BQ29" i="2"/>
  <c r="BQ446" i="2" s="1"/>
  <c r="BP29" i="2"/>
  <c r="BP443" i="2" s="1"/>
  <c r="BO29" i="2"/>
  <c r="BO446" i="2" s="1"/>
  <c r="BN29" i="2"/>
  <c r="BN443" i="2" s="1"/>
  <c r="BM29" i="2"/>
  <c r="BM446" i="2" s="1"/>
  <c r="BL29" i="2"/>
  <c r="BL446" i="2" s="1"/>
  <c r="BK29" i="2"/>
  <c r="BK446" i="2" s="1"/>
  <c r="BJ29" i="2"/>
  <c r="BJ446" i="2" s="1"/>
  <c r="BI29" i="2"/>
  <c r="BI446" i="2" s="1"/>
  <c r="BH29" i="2"/>
  <c r="BH446" i="2" s="1"/>
  <c r="BH448" i="2" s="1"/>
  <c r="BG29" i="2"/>
  <c r="BG446" i="2" s="1"/>
  <c r="BF29" i="2"/>
  <c r="BF446" i="2" s="1"/>
  <c r="BE29" i="2"/>
  <c r="BE446" i="2" s="1"/>
  <c r="BD29" i="2"/>
  <c r="BD443" i="2" s="1"/>
  <c r="BC29" i="2"/>
  <c r="BC446" i="2" s="1"/>
  <c r="BB29" i="2"/>
  <c r="BB446" i="2" s="1"/>
  <c r="BA29" i="2"/>
  <c r="BA446" i="2" s="1"/>
  <c r="AZ29" i="2"/>
  <c r="AZ446" i="2" s="1"/>
  <c r="AY29" i="2"/>
  <c r="AY446" i="2" s="1"/>
  <c r="AX29" i="2"/>
  <c r="AX446" i="2" s="1"/>
  <c r="AW29" i="2"/>
  <c r="AW446" i="2" s="1"/>
  <c r="AV29" i="2"/>
  <c r="AV446" i="2" s="1"/>
  <c r="AV448" i="2" s="1"/>
  <c r="AU29" i="2"/>
  <c r="AU446" i="2" s="1"/>
  <c r="AT29" i="2"/>
  <c r="AT446" i="2" s="1"/>
  <c r="AS29" i="2"/>
  <c r="AS446" i="2" s="1"/>
  <c r="AR29" i="2"/>
  <c r="AR443" i="2" s="1"/>
  <c r="AQ29" i="2"/>
  <c r="AQ443" i="2" s="1"/>
  <c r="AP29" i="2"/>
  <c r="AP443" i="2" s="1"/>
  <c r="AO29" i="2"/>
  <c r="AO446" i="2" s="1"/>
  <c r="AN29" i="2"/>
  <c r="AN443" i="2" s="1"/>
  <c r="AM29" i="2"/>
  <c r="AM446" i="2" s="1"/>
  <c r="AL29" i="2"/>
  <c r="AL446" i="2" s="1"/>
  <c r="AK29" i="2"/>
  <c r="AK446" i="2" s="1"/>
  <c r="AJ29" i="2"/>
  <c r="AJ446" i="2" s="1"/>
  <c r="AJ448" i="2" s="1"/>
  <c r="AI29" i="2"/>
  <c r="AI446" i="2" s="1"/>
  <c r="AH29" i="2"/>
  <c r="AH446" i="2" s="1"/>
  <c r="AG29" i="2"/>
  <c r="AG446" i="2" s="1"/>
  <c r="AF29" i="2"/>
  <c r="AF443" i="2" s="1"/>
  <c r="AE29" i="2"/>
  <c r="AE443" i="2" s="1"/>
  <c r="AD29" i="2"/>
  <c r="AD443" i="2" s="1"/>
  <c r="AC29" i="2"/>
  <c r="AC446" i="2" s="1"/>
  <c r="AB29" i="2"/>
  <c r="AB446" i="2" s="1"/>
  <c r="AA29" i="2"/>
  <c r="AA446" i="2" s="1"/>
  <c r="Z29" i="2"/>
  <c r="Z446" i="2" s="1"/>
  <c r="Y29" i="2"/>
  <c r="Y446" i="2" s="1"/>
  <c r="X29" i="2"/>
  <c r="X446" i="2" s="1"/>
  <c r="X448" i="2" s="1"/>
  <c r="W29" i="2"/>
  <c r="W446" i="2" s="1"/>
  <c r="V29" i="2"/>
  <c r="V446" i="2" s="1"/>
  <c r="U29" i="2"/>
  <c r="U446" i="2" s="1"/>
  <c r="T29" i="2"/>
  <c r="T443" i="2" s="1"/>
  <c r="S29" i="2"/>
  <c r="S443" i="2" s="1"/>
  <c r="R29" i="2"/>
  <c r="R443" i="2" s="1"/>
  <c r="Q29" i="2"/>
  <c r="Q443" i="2" s="1"/>
  <c r="P29" i="2"/>
  <c r="P443" i="2" s="1"/>
  <c r="O29" i="2"/>
  <c r="O446" i="2" s="1"/>
  <c r="N29" i="2"/>
  <c r="N446" i="2" s="1"/>
  <c r="M29" i="2"/>
  <c r="M446" i="2" s="1"/>
  <c r="L29" i="2"/>
  <c r="L446" i="2" s="1"/>
  <c r="L448" i="2" s="1"/>
  <c r="K29" i="2"/>
  <c r="K443" i="2" s="1"/>
  <c r="J29" i="2"/>
  <c r="J443" i="2" s="1"/>
  <c r="I29" i="2"/>
  <c r="I446" i="2" s="1"/>
  <c r="H29" i="2"/>
  <c r="H443" i="2" s="1"/>
  <c r="G29" i="2"/>
  <c r="G443" i="2" s="1"/>
  <c r="F29" i="2"/>
  <c r="F443" i="2" s="1"/>
  <c r="E29" i="2"/>
  <c r="E443" i="2" s="1"/>
  <c r="D29" i="2"/>
  <c r="D443" i="2" s="1"/>
  <c r="D19" i="1"/>
  <c r="D18" i="1"/>
  <c r="J15" i="1"/>
  <c r="L15" i="1" s="1"/>
  <c r="F15" i="1"/>
  <c r="M15" i="1" s="1"/>
  <c r="J14" i="1"/>
  <c r="L14" i="1" s="1"/>
  <c r="F14" i="1"/>
  <c r="K14" i="1" s="1"/>
  <c r="K13" i="1"/>
  <c r="J13" i="1"/>
  <c r="L13" i="1" s="1"/>
  <c r="F13" i="1"/>
  <c r="M13" i="1" s="1"/>
  <c r="J12" i="1"/>
  <c r="L12" i="1" s="1"/>
  <c r="F12" i="1"/>
  <c r="K12" i="1" s="1"/>
  <c r="M11" i="1"/>
  <c r="L11" i="1"/>
  <c r="J11" i="1"/>
  <c r="F11" i="1"/>
  <c r="K11" i="1" s="1"/>
  <c r="J10" i="1"/>
  <c r="L10" i="1" s="1"/>
  <c r="F10" i="1"/>
  <c r="M10" i="1" s="1"/>
  <c r="K9" i="1"/>
  <c r="J9" i="1"/>
  <c r="M9" i="1" s="1"/>
  <c r="F9" i="1"/>
  <c r="L8" i="1"/>
  <c r="K8" i="1"/>
  <c r="J8" i="1"/>
  <c r="F8" i="1"/>
  <c r="M8" i="1" s="1"/>
  <c r="J7" i="1"/>
  <c r="L7" i="1" s="1"/>
  <c r="F7" i="1"/>
  <c r="M7" i="1" s="1"/>
  <c r="W448" i="2" l="1"/>
  <c r="W457" i="2" s="1"/>
  <c r="W459" i="2" s="1"/>
  <c r="BS448" i="2"/>
  <c r="BS457" i="2" s="1"/>
  <c r="BS459" i="2" s="1"/>
  <c r="V458" i="2"/>
  <c r="BT455" i="2"/>
  <c r="BT454" i="2"/>
  <c r="BT453" i="2"/>
  <c r="AC448" i="2"/>
  <c r="AI448" i="2"/>
  <c r="AI457" i="2" s="1"/>
  <c r="AI459" i="2" s="1"/>
  <c r="AB448" i="2"/>
  <c r="AB457" i="2" s="1"/>
  <c r="AU448" i="2"/>
  <c r="AU458" i="2" s="1"/>
  <c r="L455" i="2"/>
  <c r="L453" i="2"/>
  <c r="L457" i="2" s="1"/>
  <c r="BG448" i="2"/>
  <c r="BG455" i="2" s="1"/>
  <c r="BB448" i="2"/>
  <c r="BB457" i="2" s="1"/>
  <c r="I448" i="2"/>
  <c r="U448" i="2"/>
  <c r="AG448" i="2"/>
  <c r="AG457" i="2" s="1"/>
  <c r="AG459" i="2" s="1"/>
  <c r="AS448" i="2"/>
  <c r="AS457" i="2" s="1"/>
  <c r="AS459" i="2" s="1"/>
  <c r="BE448" i="2"/>
  <c r="BE458" i="2" s="1"/>
  <c r="V448" i="2"/>
  <c r="V455" i="2" s="1"/>
  <c r="BI448" i="2"/>
  <c r="AG455" i="2"/>
  <c r="AG453" i="2"/>
  <c r="G444" i="2"/>
  <c r="G463" i="2" s="1"/>
  <c r="L458" i="2"/>
  <c r="BT458" i="2"/>
  <c r="J455" i="2"/>
  <c r="J454" i="2"/>
  <c r="J453" i="2"/>
  <c r="V453" i="2"/>
  <c r="AH454" i="2"/>
  <c r="AH453" i="2"/>
  <c r="AT453" i="2"/>
  <c r="BF454" i="2"/>
  <c r="BF453" i="2"/>
  <c r="BR453" i="2"/>
  <c r="V443" i="2"/>
  <c r="AH443" i="2"/>
  <c r="AT443" i="2"/>
  <c r="BF443" i="2"/>
  <c r="BR443" i="2"/>
  <c r="H444" i="2"/>
  <c r="H463" i="2" s="1"/>
  <c r="T444" i="2"/>
  <c r="T463" i="2" s="1"/>
  <c r="AI444" i="2"/>
  <c r="AI463" i="2" s="1"/>
  <c r="AZ444" i="2"/>
  <c r="AZ463" i="2" s="1"/>
  <c r="BQ444" i="2"/>
  <c r="BQ463" i="2" s="1"/>
  <c r="K446" i="2"/>
  <c r="AE446" i="2"/>
  <c r="AJ450" i="2"/>
  <c r="M448" i="2"/>
  <c r="M455" i="2" s="1"/>
  <c r="AS453" i="2"/>
  <c r="O457" i="2"/>
  <c r="O448" i="2"/>
  <c r="AY448" i="2"/>
  <c r="BK448" i="2"/>
  <c r="BW448" i="2"/>
  <c r="BI458" i="2"/>
  <c r="K453" i="2"/>
  <c r="W455" i="2"/>
  <c r="W454" i="2"/>
  <c r="W453" i="2"/>
  <c r="AI455" i="2"/>
  <c r="AI453" i="2"/>
  <c r="AU454" i="2"/>
  <c r="AU453" i="2"/>
  <c r="BG453" i="2"/>
  <c r="BS455" i="2"/>
  <c r="BS453" i="2"/>
  <c r="W443" i="2"/>
  <c r="AI443" i="2"/>
  <c r="AU443" i="2"/>
  <c r="BG443" i="2"/>
  <c r="BS443" i="2"/>
  <c r="I444" i="2"/>
  <c r="I463" i="2" s="1"/>
  <c r="U444" i="2"/>
  <c r="U463" i="2" s="1"/>
  <c r="BB444" i="2"/>
  <c r="BB463" i="2" s="1"/>
  <c r="BR444" i="2"/>
  <c r="BR463" i="2" s="1"/>
  <c r="P446" i="2"/>
  <c r="AF446" i="2"/>
  <c r="AV450" i="2"/>
  <c r="Y448" i="2"/>
  <c r="Y458" i="2" s="1"/>
  <c r="Y457" i="2"/>
  <c r="I455" i="2"/>
  <c r="I454" i="2"/>
  <c r="I453" i="2"/>
  <c r="I457" i="2" s="1"/>
  <c r="I459" i="2" s="1"/>
  <c r="S444" i="2"/>
  <c r="S463" i="2" s="1"/>
  <c r="J448" i="2"/>
  <c r="J457" i="2" s="1"/>
  <c r="AM448" i="2"/>
  <c r="AZ448" i="2"/>
  <c r="AZ458" i="2" s="1"/>
  <c r="BL448" i="2"/>
  <c r="BX448" i="2"/>
  <c r="L443" i="2"/>
  <c r="X443" i="2"/>
  <c r="AJ443" i="2"/>
  <c r="AV443" i="2"/>
  <c r="BH443" i="2"/>
  <c r="BT443" i="2"/>
  <c r="J444" i="2"/>
  <c r="J463" i="2" s="1"/>
  <c r="V444" i="2"/>
  <c r="V463" i="2" s="1"/>
  <c r="AK444" i="2"/>
  <c r="AK463" i="2" s="1"/>
  <c r="BC444" i="2"/>
  <c r="BC463" i="2" s="1"/>
  <c r="BS444" i="2"/>
  <c r="BS463" i="2" s="1"/>
  <c r="Q446" i="2"/>
  <c r="BN446" i="2"/>
  <c r="BH450" i="2"/>
  <c r="BP463" i="2"/>
  <c r="N457" i="2"/>
  <c r="BA448" i="2"/>
  <c r="BM448" i="2"/>
  <c r="BY448" i="2"/>
  <c r="M453" i="2"/>
  <c r="M458" i="2" s="1"/>
  <c r="Y455" i="2"/>
  <c r="Y453" i="2"/>
  <c r="AK454" i="2"/>
  <c r="AK453" i="2"/>
  <c r="AW455" i="2"/>
  <c r="AW454" i="2"/>
  <c r="AW453" i="2"/>
  <c r="AW457" i="2" s="1"/>
  <c r="AW459" i="2" s="1"/>
  <c r="BI455" i="2"/>
  <c r="BI453" i="2"/>
  <c r="BI457" i="2" s="1"/>
  <c r="BI459" i="2" s="1"/>
  <c r="BU453" i="2"/>
  <c r="M443" i="2"/>
  <c r="Y443" i="2"/>
  <c r="AK443" i="2"/>
  <c r="AW443" i="2"/>
  <c r="BI443" i="2"/>
  <c r="BU443" i="2"/>
  <c r="K444" i="2"/>
  <c r="K463" i="2" s="1"/>
  <c r="W444" i="2"/>
  <c r="W463" i="2" s="1"/>
  <c r="AN444" i="2"/>
  <c r="AN463" i="2" s="1"/>
  <c r="BD444" i="2"/>
  <c r="BD463" i="2" s="1"/>
  <c r="BT444" i="2"/>
  <c r="BT463" i="2" s="1"/>
  <c r="R446" i="2"/>
  <c r="BP446" i="2"/>
  <c r="AW448" i="2"/>
  <c r="AW458" i="2" s="1"/>
  <c r="U455" i="2"/>
  <c r="U454" i="2"/>
  <c r="U453" i="2"/>
  <c r="U457" i="2" s="1"/>
  <c r="U459" i="2" s="1"/>
  <c r="BD448" i="2"/>
  <c r="BD457" i="2" s="1"/>
  <c r="AA448" i="2"/>
  <c r="AO448" i="2"/>
  <c r="N453" i="2"/>
  <c r="Z444" i="2"/>
  <c r="Z463" i="2" s="1"/>
  <c r="Z450" i="2"/>
  <c r="AL444" i="2"/>
  <c r="AL463" i="2" s="1"/>
  <c r="AL450" i="2"/>
  <c r="AX444" i="2"/>
  <c r="AX463" i="2" s="1"/>
  <c r="AX450" i="2"/>
  <c r="BJ444" i="2"/>
  <c r="BJ463" i="2" s="1"/>
  <c r="BJ450" i="2"/>
  <c r="BV444" i="2"/>
  <c r="BV463" i="2" s="1"/>
  <c r="BV450" i="2"/>
  <c r="N443" i="2"/>
  <c r="Z443" i="2"/>
  <c r="AL443" i="2"/>
  <c r="AX443" i="2"/>
  <c r="BJ443" i="2"/>
  <c r="BV443" i="2"/>
  <c r="L444" i="2"/>
  <c r="L463" i="2" s="1"/>
  <c r="AP444" i="2"/>
  <c r="AP463" i="2" s="1"/>
  <c r="BE444" i="2"/>
  <c r="BE463" i="2" s="1"/>
  <c r="BU444" i="2"/>
  <c r="BU463" i="2" s="1"/>
  <c r="S446" i="2"/>
  <c r="AN446" i="2"/>
  <c r="N448" i="2"/>
  <c r="N458" i="2" s="1"/>
  <c r="BT457" i="2"/>
  <c r="BT459" i="2" s="1"/>
  <c r="BE454" i="2"/>
  <c r="BE453" i="2"/>
  <c r="X455" i="2"/>
  <c r="X454" i="2"/>
  <c r="X453" i="2"/>
  <c r="X458" i="2" s="1"/>
  <c r="BC448" i="2"/>
  <c r="BO448" i="2"/>
  <c r="BO458" i="2" s="1"/>
  <c r="O453" i="2"/>
  <c r="O458" i="2" s="1"/>
  <c r="O455" i="2"/>
  <c r="AA444" i="2"/>
  <c r="AA463" i="2" s="1"/>
  <c r="AA450" i="2"/>
  <c r="AM444" i="2"/>
  <c r="AM463" i="2" s="1"/>
  <c r="AM450" i="2"/>
  <c r="AY444" i="2"/>
  <c r="AY463" i="2" s="1"/>
  <c r="AY450" i="2"/>
  <c r="BK444" i="2"/>
  <c r="BK463" i="2" s="1"/>
  <c r="BK450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Y444" i="2"/>
  <c r="Y463" i="2" s="1"/>
  <c r="AQ444" i="2"/>
  <c r="AQ463" i="2" s="1"/>
  <c r="BF444" i="2"/>
  <c r="BF463" i="2" s="1"/>
  <c r="D446" i="2"/>
  <c r="T446" i="2"/>
  <c r="AP446" i="2"/>
  <c r="Z448" i="2"/>
  <c r="N455" i="2"/>
  <c r="AK448" i="2"/>
  <c r="AK455" i="2" s="1"/>
  <c r="AK457" i="2"/>
  <c r="BS458" i="2"/>
  <c r="AD448" i="2"/>
  <c r="AD458" i="2" s="1"/>
  <c r="D453" i="2"/>
  <c r="P453" i="2"/>
  <c r="AB453" i="2"/>
  <c r="AB458" i="2" s="1"/>
  <c r="AB455" i="2"/>
  <c r="AN453" i="2"/>
  <c r="AZ453" i="2"/>
  <c r="AZ455" i="2"/>
  <c r="BL444" i="2"/>
  <c r="BL463" i="2" s="1"/>
  <c r="BL450" i="2"/>
  <c r="BX444" i="2"/>
  <c r="BX463" i="2" s="1"/>
  <c r="BX450" i="2"/>
  <c r="AB443" i="2"/>
  <c r="AZ443" i="2"/>
  <c r="BL443" i="2"/>
  <c r="BX443" i="2"/>
  <c r="N444" i="2"/>
  <c r="N463" i="2" s="1"/>
  <c r="AB444" i="2"/>
  <c r="AB463" i="2" s="1"/>
  <c r="AR444" i="2"/>
  <c r="AR463" i="2" s="1"/>
  <c r="BG444" i="2"/>
  <c r="BG463" i="2" s="1"/>
  <c r="E446" i="2"/>
  <c r="AQ446" i="2"/>
  <c r="AL448" i="2"/>
  <c r="W458" i="2"/>
  <c r="BQ448" i="2"/>
  <c r="BQ457" i="2" s="1"/>
  <c r="BQ459" i="2" s="1"/>
  <c r="BC458" i="2"/>
  <c r="E453" i="2"/>
  <c r="Q453" i="2"/>
  <c r="AC444" i="2"/>
  <c r="AC463" i="2" s="1"/>
  <c r="AC450" i="2"/>
  <c r="AO444" i="2"/>
  <c r="AO463" i="2" s="1"/>
  <c r="AO450" i="2"/>
  <c r="BA444" i="2"/>
  <c r="BA463" i="2" s="1"/>
  <c r="BA450" i="2"/>
  <c r="BM444" i="2"/>
  <c r="BM463" i="2" s="1"/>
  <c r="BM450" i="2"/>
  <c r="BY444" i="2"/>
  <c r="BY463" i="2" s="1"/>
  <c r="BY450" i="2"/>
  <c r="AC443" i="2"/>
  <c r="AO443" i="2"/>
  <c r="BA443" i="2"/>
  <c r="BM443" i="2"/>
  <c r="BY443" i="2"/>
  <c r="O444" i="2"/>
  <c r="O463" i="2" s="1"/>
  <c r="AD444" i="2"/>
  <c r="AD463" i="2" s="1"/>
  <c r="AS444" i="2"/>
  <c r="AS463" i="2" s="1"/>
  <c r="F446" i="2"/>
  <c r="AR446" i="2"/>
  <c r="AX448" i="2"/>
  <c r="BU448" i="2"/>
  <c r="BU458" i="2" s="1"/>
  <c r="BQ455" i="2"/>
  <c r="BQ454" i="2"/>
  <c r="BQ453" i="2"/>
  <c r="BQ458" i="2" s="1"/>
  <c r="AH448" i="2"/>
  <c r="AH458" i="2" s="1"/>
  <c r="AT457" i="2"/>
  <c r="AT448" i="2"/>
  <c r="AT455" i="2" s="1"/>
  <c r="BF448" i="2"/>
  <c r="BF458" i="2" s="1"/>
  <c r="BR457" i="2"/>
  <c r="BR448" i="2"/>
  <c r="BR455" i="2" s="1"/>
  <c r="AP454" i="2"/>
  <c r="BB455" i="2"/>
  <c r="BB454" i="2"/>
  <c r="BN454" i="2"/>
  <c r="BB443" i="2"/>
  <c r="D444" i="2"/>
  <c r="D463" i="2" s="1"/>
  <c r="P444" i="2"/>
  <c r="AE444" i="2"/>
  <c r="AE463" i="2" s="1"/>
  <c r="AT444" i="2"/>
  <c r="AT463" i="2" s="1"/>
  <c r="BI444" i="2"/>
  <c r="BI463" i="2" s="1"/>
  <c r="G446" i="2"/>
  <c r="BJ448" i="2"/>
  <c r="BB453" i="2"/>
  <c r="BB458" i="2" s="1"/>
  <c r="AI458" i="2"/>
  <c r="I458" i="2"/>
  <c r="U458" i="2"/>
  <c r="AG458" i="2"/>
  <c r="AS458" i="2"/>
  <c r="G454" i="2"/>
  <c r="G453" i="2"/>
  <c r="S454" i="2"/>
  <c r="S453" i="2"/>
  <c r="AE454" i="2"/>
  <c r="AE453" i="2"/>
  <c r="AQ454" i="2"/>
  <c r="AQ453" i="2"/>
  <c r="BC455" i="2"/>
  <c r="BC454" i="2"/>
  <c r="BC453" i="2"/>
  <c r="BC457" i="2" s="1"/>
  <c r="BC459" i="2" s="1"/>
  <c r="BO455" i="2"/>
  <c r="BO454" i="2"/>
  <c r="BO453" i="2"/>
  <c r="BC443" i="2"/>
  <c r="BO443" i="2"/>
  <c r="E444" i="2"/>
  <c r="E463" i="2" s="1"/>
  <c r="Q444" i="2"/>
  <c r="Q463" i="2" s="1"/>
  <c r="AF444" i="2"/>
  <c r="AF463" i="2" s="1"/>
  <c r="AU444" i="2"/>
  <c r="AU463" i="2" s="1"/>
  <c r="BN444" i="2"/>
  <c r="BN463" i="2" s="1"/>
  <c r="H446" i="2"/>
  <c r="BV448" i="2"/>
  <c r="BN453" i="2"/>
  <c r="BG458" i="2"/>
  <c r="H454" i="2"/>
  <c r="H453" i="2"/>
  <c r="T454" i="2"/>
  <c r="T453" i="2"/>
  <c r="AF454" i="2"/>
  <c r="AF453" i="2"/>
  <c r="AR454" i="2"/>
  <c r="AR453" i="2"/>
  <c r="BD455" i="2"/>
  <c r="BD454" i="2"/>
  <c r="BD453" i="2"/>
  <c r="BD458" i="2" s="1"/>
  <c r="BP454" i="2"/>
  <c r="BP453" i="2"/>
  <c r="F444" i="2"/>
  <c r="F463" i="2" s="1"/>
  <c r="R444" i="2"/>
  <c r="R463" i="2" s="1"/>
  <c r="AG444" i="2"/>
  <c r="AG463" i="2" s="1"/>
  <c r="BO444" i="2"/>
  <c r="BO463" i="2" s="1"/>
  <c r="D454" i="2"/>
  <c r="M14" i="1"/>
  <c r="L9" i="1"/>
  <c r="K7" i="1"/>
  <c r="K10" i="1"/>
  <c r="M12" i="1"/>
  <c r="K15" i="1"/>
  <c r="AB459" i="2" l="1"/>
  <c r="AA458" i="2"/>
  <c r="BW457" i="2"/>
  <c r="BW459" i="2" s="1"/>
  <c r="Z458" i="2"/>
  <c r="BD459" i="2"/>
  <c r="AC457" i="2"/>
  <c r="AC459" i="2" s="1"/>
  <c r="BB459" i="2"/>
  <c r="AO453" i="2"/>
  <c r="AO458" i="2" s="1"/>
  <c r="AO455" i="2"/>
  <c r="AO454" i="2"/>
  <c r="AD457" i="2"/>
  <c r="AD459" i="2" s="1"/>
  <c r="BE455" i="2"/>
  <c r="Z454" i="2"/>
  <c r="Z453" i="2"/>
  <c r="Z457" i="2" s="1"/>
  <c r="Z455" i="2"/>
  <c r="AU455" i="2"/>
  <c r="BF455" i="2"/>
  <c r="BE457" i="2"/>
  <c r="BE459" i="2" s="1"/>
  <c r="AU457" i="2"/>
  <c r="AU459" i="2" s="1"/>
  <c r="AH457" i="2"/>
  <c r="AH459" i="2" s="1"/>
  <c r="AM454" i="2"/>
  <c r="AM453" i="2"/>
  <c r="AM455" i="2"/>
  <c r="Y459" i="2"/>
  <c r="AK458" i="2"/>
  <c r="AS454" i="2"/>
  <c r="AC453" i="2"/>
  <c r="AC458" i="2" s="1"/>
  <c r="AC455" i="2"/>
  <c r="AC454" i="2"/>
  <c r="AK459" i="2"/>
  <c r="AI454" i="2"/>
  <c r="AS455" i="2"/>
  <c r="AT454" i="2"/>
  <c r="AG454" i="2"/>
  <c r="AT458" i="2"/>
  <c r="AT459" i="2" s="1"/>
  <c r="AA454" i="2"/>
  <c r="AA453" i="2"/>
  <c r="AA457" i="2" s="1"/>
  <c r="AA455" i="2"/>
  <c r="N454" i="2"/>
  <c r="BH455" i="2"/>
  <c r="BH454" i="2"/>
  <c r="BH453" i="2"/>
  <c r="M457" i="2"/>
  <c r="M459" i="2" s="1"/>
  <c r="N459" i="2"/>
  <c r="O459" i="2"/>
  <c r="Q454" i="2"/>
  <c r="BO457" i="2"/>
  <c r="BO459" i="2" s="1"/>
  <c r="AN448" i="2"/>
  <c r="BV454" i="2"/>
  <c r="BV453" i="2"/>
  <c r="BV457" i="2" s="1"/>
  <c r="BV459" i="2" s="1"/>
  <c r="BV455" i="2"/>
  <c r="BP448" i="2"/>
  <c r="BN457" i="2"/>
  <c r="BN448" i="2"/>
  <c r="AZ457" i="2"/>
  <c r="AZ459" i="2" s="1"/>
  <c r="AV455" i="2"/>
  <c r="AV454" i="2"/>
  <c r="AV453" i="2"/>
  <c r="BG457" i="2"/>
  <c r="BG459" i="2" s="1"/>
  <c r="G448" i="2"/>
  <c r="BU457" i="2"/>
  <c r="BU459" i="2" s="1"/>
  <c r="S448" i="2"/>
  <c r="R457" i="2"/>
  <c r="R448" i="2"/>
  <c r="Q448" i="2"/>
  <c r="BV458" i="2"/>
  <c r="AF448" i="2"/>
  <c r="BS454" i="2"/>
  <c r="X457" i="2"/>
  <c r="X459" i="2" s="1"/>
  <c r="AB454" i="2"/>
  <c r="J458" i="2"/>
  <c r="J459" i="2" s="1"/>
  <c r="H457" i="2"/>
  <c r="H448" i="2"/>
  <c r="AD454" i="2"/>
  <c r="BY453" i="2"/>
  <c r="BY455" i="2"/>
  <c r="BY454" i="2"/>
  <c r="AP448" i="2"/>
  <c r="BJ454" i="2"/>
  <c r="BJ453" i="2"/>
  <c r="BJ457" i="2" s="1"/>
  <c r="BJ459" i="2" s="1"/>
  <c r="BJ455" i="2"/>
  <c r="BU454" i="2"/>
  <c r="Y454" i="2"/>
  <c r="BJ458" i="2"/>
  <c r="P448" i="2"/>
  <c r="AJ455" i="2"/>
  <c r="AJ454" i="2"/>
  <c r="AJ453" i="2"/>
  <c r="AH455" i="2"/>
  <c r="AD455" i="2"/>
  <c r="E454" i="2"/>
  <c r="BX453" i="2"/>
  <c r="BX457" i="2" s="1"/>
  <c r="BX455" i="2"/>
  <c r="BX454" i="2"/>
  <c r="T448" i="2"/>
  <c r="BW454" i="2"/>
  <c r="BW453" i="2"/>
  <c r="BW458" i="2" s="1"/>
  <c r="BW455" i="2"/>
  <c r="O454" i="2"/>
  <c r="BU455" i="2"/>
  <c r="AE448" i="2"/>
  <c r="V457" i="2"/>
  <c r="V459" i="2" s="1"/>
  <c r="AY454" i="2"/>
  <c r="AY453" i="2"/>
  <c r="AY458" i="2" s="1"/>
  <c r="AY455" i="2"/>
  <c r="R454" i="2"/>
  <c r="AR448" i="2"/>
  <c r="BM453" i="2"/>
  <c r="BM458" i="2" s="1"/>
  <c r="BM455" i="2"/>
  <c r="BM454" i="2"/>
  <c r="D448" i="2"/>
  <c r="AX454" i="2"/>
  <c r="AX453" i="2"/>
  <c r="AX457" i="2" s="1"/>
  <c r="AX455" i="2"/>
  <c r="BG454" i="2"/>
  <c r="K454" i="2"/>
  <c r="K448" i="2"/>
  <c r="BR454" i="2"/>
  <c r="V454" i="2"/>
  <c r="AN454" i="2"/>
  <c r="L459" i="2"/>
  <c r="BR458" i="2"/>
  <c r="BR459" i="2" s="1"/>
  <c r="P463" i="2"/>
  <c r="P454" i="2"/>
  <c r="BF457" i="2"/>
  <c r="BF459" i="2" s="1"/>
  <c r="F457" i="2"/>
  <c r="F448" i="2"/>
  <c r="AQ448" i="2"/>
  <c r="BL453" i="2"/>
  <c r="BL457" i="2" s="1"/>
  <c r="BL455" i="2"/>
  <c r="BL454" i="2"/>
  <c r="BK454" i="2"/>
  <c r="BK453" i="2"/>
  <c r="BK458" i="2" s="1"/>
  <c r="BK455" i="2"/>
  <c r="BI454" i="2"/>
  <c r="M454" i="2"/>
  <c r="AZ454" i="2"/>
  <c r="L454" i="2"/>
  <c r="F454" i="2"/>
  <c r="BA453" i="2"/>
  <c r="BA455" i="2"/>
  <c r="BA454" i="2"/>
  <c r="E448" i="2"/>
  <c r="AL454" i="2"/>
  <c r="AL453" i="2"/>
  <c r="AL457" i="2" s="1"/>
  <c r="AL455" i="2"/>
  <c r="AX459" i="2" l="1"/>
  <c r="AL458" i="2"/>
  <c r="AL459" i="2" s="1"/>
  <c r="T458" i="2"/>
  <c r="T455" i="2"/>
  <c r="P458" i="2"/>
  <c r="P455" i="2"/>
  <c r="BY458" i="2"/>
  <c r="BY457" i="2"/>
  <c r="BY459" i="2" s="1"/>
  <c r="Q455" i="2"/>
  <c r="Q458" i="2"/>
  <c r="BK457" i="2"/>
  <c r="BK459" i="2" s="1"/>
  <c r="T457" i="2"/>
  <c r="P457" i="2"/>
  <c r="Q457" i="2"/>
  <c r="Q459" i="2" s="1"/>
  <c r="AM457" i="2"/>
  <c r="AM458" i="2"/>
  <c r="BX458" i="2"/>
  <c r="BX459" i="2" s="1"/>
  <c r="F459" i="2"/>
  <c r="H458" i="2"/>
  <c r="H459" i="2" s="1"/>
  <c r="H455" i="2"/>
  <c r="R455" i="2"/>
  <c r="R458" i="2"/>
  <c r="BN458" i="2"/>
  <c r="BN455" i="2"/>
  <c r="R459" i="2"/>
  <c r="BN459" i="2"/>
  <c r="E455" i="2"/>
  <c r="E458" i="2"/>
  <c r="D455" i="2"/>
  <c r="D458" i="2"/>
  <c r="AE458" i="2"/>
  <c r="AE455" i="2"/>
  <c r="S455" i="2"/>
  <c r="S458" i="2"/>
  <c r="BP455" i="2"/>
  <c r="BP458" i="2"/>
  <c r="BH457" i="2"/>
  <c r="BH458" i="2"/>
  <c r="E457" i="2"/>
  <c r="E459" i="2" s="1"/>
  <c r="D457" i="2"/>
  <c r="D459" i="2" s="1"/>
  <c r="AE457" i="2"/>
  <c r="S457" i="2"/>
  <c r="S459" i="2" s="1"/>
  <c r="BP457" i="2"/>
  <c r="BP459" i="2" s="1"/>
  <c r="BM457" i="2"/>
  <c r="BM459" i="2" s="1"/>
  <c r="AX458" i="2"/>
  <c r="G455" i="2"/>
  <c r="G458" i="2"/>
  <c r="BA457" i="2"/>
  <c r="BA458" i="2"/>
  <c r="AQ455" i="2"/>
  <c r="AQ458" i="2"/>
  <c r="K455" i="2"/>
  <c r="K458" i="2"/>
  <c r="AP458" i="2"/>
  <c r="AP455" i="2"/>
  <c r="G457" i="2"/>
  <c r="G459" i="2" s="1"/>
  <c r="BL458" i="2"/>
  <c r="BL459" i="2" s="1"/>
  <c r="AO457" i="2"/>
  <c r="AO459" i="2" s="1"/>
  <c r="AQ457" i="2"/>
  <c r="K457" i="2"/>
  <c r="AR455" i="2"/>
  <c r="AR458" i="2"/>
  <c r="AJ458" i="2"/>
  <c r="AJ457" i="2"/>
  <c r="AJ459" i="2" s="1"/>
  <c r="AP457" i="2"/>
  <c r="AP459" i="2" s="1"/>
  <c r="AF455" i="2"/>
  <c r="AF458" i="2"/>
  <c r="AN458" i="2"/>
  <c r="AN455" i="2"/>
  <c r="AA459" i="2"/>
  <c r="AY457" i="2"/>
  <c r="AY459" i="2" s="1"/>
  <c r="F455" i="2"/>
  <c r="F458" i="2"/>
  <c r="AR457" i="2"/>
  <c r="AR459" i="2" s="1"/>
  <c r="AF457" i="2"/>
  <c r="AF459" i="2" s="1"/>
  <c r="AV458" i="2"/>
  <c r="AV457" i="2"/>
  <c r="AV459" i="2" s="1"/>
  <c r="AN457" i="2"/>
  <c r="Z459" i="2"/>
  <c r="AN459" i="2" l="1"/>
  <c r="AE459" i="2"/>
  <c r="AM459" i="2"/>
  <c r="BH459" i="2"/>
  <c r="K459" i="2"/>
  <c r="BA459" i="2"/>
  <c r="P459" i="2"/>
  <c r="AQ459" i="2"/>
  <c r="T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<sst xmlns="http://schemas.openxmlformats.org/spreadsheetml/2006/main" count="1520" uniqueCount="1085">
  <si>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</si>
  <si>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</si>
  <si>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กุมภาพันธ์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</si>
  <si>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</si>
  <si>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</si>
  <si>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</si>
  <si>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</si>
  <si>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</si>
  <si>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</si>
  <si>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</si>
  <si>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</si>
  <si>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</si>
  <si>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</si>
  <si>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</si>
  <si>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</si>
  <si>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</si>
  <si>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</si>
  <si>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</si>
  <si>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</si>
  <si>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</si>
  <si>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</si>
  <si>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</si>
  <si>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</si>
  <si>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</si>
  <si>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</si>
  <si>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</si>
  <si>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</si>
  <si>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</si>
  <si>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</si>
  <si>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</si>
  <si>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</si>
  <si>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</si>
  <si>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</si>
  <si>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</si>
  <si>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</si>
  <si>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</si>
  <si>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</si>
  <si>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</si>
  <si>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</si>
  <si>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</si>
  <si>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</si>
  <si>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</si>
  <si>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17 มีนาคม 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</si>
  <si>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</si>
  <si>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</si>
  <si>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1/2563  รายงาน  ณ  21  มกราคม  2563</t>
  </si>
  <si>
    <t>ผลการวิเคราะห์ต้นทุนบริการ Unit Cost แบบ Quick Method  เดือน กุมภาพันธ์  2563</t>
  </si>
  <si>
    <t>6 ผลรวม</t>
  </si>
  <si>
    <t>DataID</t>
  </si>
  <si>
    <t>ผังบัญชี 2563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</si>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</sst>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 10" xfId="3" xr:uid="{BF1AE801-0F93-490B-BB13-8946F284E86E}"/>
    <cellStyle name="จุลภาค" xfId="1" builtinId="3"/>
    <cellStyle name="ปกติ" xfId="0" builtinId="0"/>
    <cellStyle name="ปกติ_Sheet7" xfId="4" xr:uid="{136E57B8-D041-436B-B035-DA392D66F4F9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7D2C-C20C-44B8-B683-E7B06E2CCF4B}">
  <sheetPr>
    <tabColor theme="6"/>
  </sheetPr>
  <dimension ref="A1:BY463"/>
  <sheetViews>
    <sheetView zoomScale="80" zoomScaleNormal="80" workbookViewId="0">
      <pane xSplit="3" ySplit="4" topLeftCell="D383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ColWidth="9" defaultRowHeight="21.75" x14ac:dyDescent="0.2"/>
  <cols>
    <col min="1" max="1" width="9.21875" style="41" bestFit="1" customWidth="1"/>
    <col min="2" max="2" width="14.6640625" style="117" customWidth="1"/>
    <col min="3" max="3" width="71.21875" style="41" bestFit="1" customWidth="1"/>
    <col min="4" max="4" width="14" style="41" bestFit="1" customWidth="1"/>
    <col min="5" max="11" width="11.77734375" style="41" bestFit="1" customWidth="1"/>
    <col min="12" max="12" width="12.6640625" style="41" bestFit="1" customWidth="1"/>
    <col min="13" max="15" width="11.77734375" style="41" bestFit="1" customWidth="1"/>
    <col min="16" max="16" width="12.6640625" style="41" bestFit="1" customWidth="1"/>
    <col min="17" max="18" width="11.77734375" style="41" bestFit="1" customWidth="1"/>
    <col min="19" max="20" width="12.6640625" style="41" bestFit="1" customWidth="1"/>
    <col min="21" max="21" width="11.77734375" style="41" bestFit="1" customWidth="1"/>
    <col min="22" max="23" width="12.6640625" style="41" bestFit="1" customWidth="1"/>
    <col min="24" max="26" width="11.77734375" style="41" bestFit="1" customWidth="1"/>
    <col min="27" max="27" width="14" style="41" bestFit="1" customWidth="1"/>
    <col min="28" max="28" width="12.6640625" style="41" bestFit="1" customWidth="1"/>
    <col min="29" max="29" width="11.77734375" style="41" bestFit="1" customWidth="1"/>
    <col min="30" max="30" width="12.6640625" style="41" bestFit="1" customWidth="1"/>
    <col min="31" max="31" width="12.109375" style="41" bestFit="1" customWidth="1"/>
    <col min="32" max="34" width="12.6640625" style="41" bestFit="1" customWidth="1"/>
    <col min="35" max="35" width="11.77734375" style="41" bestFit="1" customWidth="1"/>
    <col min="36" max="36" width="12.6640625" style="41" bestFit="1" customWidth="1"/>
    <col min="37" max="38" width="11.77734375" style="41" bestFit="1" customWidth="1"/>
    <col min="39" max="39" width="12.6640625" style="41" bestFit="1" customWidth="1"/>
    <col min="40" max="45" width="11.77734375" style="41" bestFit="1" customWidth="1"/>
    <col min="46" max="46" width="14.21875" style="41" bestFit="1" customWidth="1"/>
    <col min="47" max="47" width="12.6640625" style="41" bestFit="1" customWidth="1"/>
    <col min="48" max="50" width="11.77734375" style="41" bestFit="1" customWidth="1"/>
    <col min="51" max="51" width="12.6640625" style="41" bestFit="1" customWidth="1"/>
    <col min="52" max="52" width="11.77734375" style="41" bestFit="1" customWidth="1"/>
    <col min="53" max="53" width="12.6640625" style="41" bestFit="1" customWidth="1"/>
    <col min="54" max="54" width="13.88671875" style="41" customWidth="1"/>
    <col min="55" max="55" width="11.77734375" style="41" bestFit="1" customWidth="1"/>
    <col min="56" max="56" width="12.6640625" style="41" bestFit="1" customWidth="1"/>
    <col min="57" max="58" width="11.77734375" style="41" bestFit="1" customWidth="1"/>
    <col min="59" max="59" width="12.6640625" style="41" bestFit="1" customWidth="1"/>
    <col min="60" max="60" width="11.6640625" style="41" customWidth="1"/>
    <col min="61" max="61" width="11.77734375" style="41" bestFit="1" customWidth="1"/>
    <col min="62" max="66" width="12.6640625" style="41" bestFit="1" customWidth="1"/>
    <col min="67" max="67" width="11.77734375" style="41" bestFit="1" customWidth="1"/>
    <col min="68" max="68" width="17.109375" style="41" bestFit="1" customWidth="1"/>
    <col min="69" max="72" width="11.77734375" style="41" bestFit="1" customWidth="1"/>
    <col min="73" max="73" width="12.6640625" style="41" bestFit="1" customWidth="1"/>
    <col min="74" max="76" width="11.77734375" style="41" bestFit="1" customWidth="1"/>
    <col min="77" max="77" width="14.88671875" style="41" hidden="1" customWidth="1"/>
    <col min="78" max="16384" width="9" style="41"/>
  </cols>
  <sheetData>
    <row r="1" spans="1:77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1" t="s">
        <v>47</v>
      </c>
    </row>
    <row r="2" spans="1:77" ht="23.1" x14ac:dyDescent="0.2">
      <c r="A2" s="42" t="s">
        <v>48</v>
      </c>
      <c r="B2" s="43" t="s">
        <v>49</v>
      </c>
      <c r="C2" s="44"/>
      <c r="D2" s="45" t="s">
        <v>50</v>
      </c>
      <c r="E2" s="45"/>
      <c r="F2" s="45"/>
      <c r="G2" s="45"/>
      <c r="H2" s="45"/>
      <c r="I2" s="45"/>
      <c r="J2" s="46" t="s">
        <v>51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 t="s">
        <v>52</v>
      </c>
      <c r="W2" s="47"/>
      <c r="X2" s="47"/>
      <c r="Y2" s="47"/>
      <c r="Z2" s="47"/>
      <c r="AA2" s="47"/>
      <c r="AB2" s="47"/>
      <c r="AC2" s="47"/>
      <c r="AD2" s="47"/>
      <c r="AE2" s="48" t="s">
        <v>53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 t="s">
        <v>54</v>
      </c>
      <c r="AR2" s="49"/>
      <c r="AS2" s="49"/>
      <c r="AT2" s="49"/>
      <c r="AU2" s="49"/>
      <c r="AV2" s="49"/>
      <c r="AW2" s="49"/>
      <c r="AX2" s="50" t="s">
        <v>55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 t="s">
        <v>56</v>
      </c>
      <c r="BJ2" s="51"/>
      <c r="BK2" s="51"/>
      <c r="BL2" s="51"/>
      <c r="BM2" s="51"/>
      <c r="BN2" s="51"/>
      <c r="BO2" s="51"/>
      <c r="BP2" s="52" t="s">
        <v>57</v>
      </c>
      <c r="BQ2" s="52"/>
      <c r="BR2" s="52"/>
      <c r="BS2" s="52"/>
      <c r="BT2" s="52"/>
      <c r="BU2" s="52"/>
      <c r="BV2" s="52"/>
      <c r="BW2" s="52"/>
      <c r="BX2" s="52"/>
    </row>
    <row r="3" spans="1:77" s="62" customFormat="1" ht="21.75" customHeight="1" x14ac:dyDescent="0.2">
      <c r="A3" s="42"/>
      <c r="B3" s="53" t="s">
        <v>58</v>
      </c>
      <c r="C3" s="53" t="s">
        <v>59</v>
      </c>
      <c r="D3" s="54" t="s">
        <v>60</v>
      </c>
      <c r="E3" s="54" t="s">
        <v>61</v>
      </c>
      <c r="F3" s="54" t="s">
        <v>62</v>
      </c>
      <c r="G3" s="54" t="s">
        <v>63</v>
      </c>
      <c r="H3" s="54" t="s">
        <v>64</v>
      </c>
      <c r="I3" s="54" t="s">
        <v>65</v>
      </c>
      <c r="J3" s="55" t="s">
        <v>66</v>
      </c>
      <c r="K3" s="55" t="s">
        <v>67</v>
      </c>
      <c r="L3" s="55" t="s">
        <v>68</v>
      </c>
      <c r="M3" s="55" t="s">
        <v>69</v>
      </c>
      <c r="N3" s="55" t="s">
        <v>70</v>
      </c>
      <c r="O3" s="55" t="s">
        <v>71</v>
      </c>
      <c r="P3" s="55" t="s">
        <v>72</v>
      </c>
      <c r="Q3" s="55" t="s">
        <v>73</v>
      </c>
      <c r="R3" s="55" t="s">
        <v>74</v>
      </c>
      <c r="S3" s="55" t="s">
        <v>75</v>
      </c>
      <c r="T3" s="55" t="s">
        <v>76</v>
      </c>
      <c r="U3" s="55" t="s">
        <v>77</v>
      </c>
      <c r="V3" s="56" t="s">
        <v>78</v>
      </c>
      <c r="W3" s="56" t="s">
        <v>79</v>
      </c>
      <c r="X3" s="56" t="s">
        <v>80</v>
      </c>
      <c r="Y3" s="56" t="s">
        <v>81</v>
      </c>
      <c r="Z3" s="56" t="s">
        <v>82</v>
      </c>
      <c r="AA3" s="56" t="s">
        <v>83</v>
      </c>
      <c r="AB3" s="56" t="s">
        <v>84</v>
      </c>
      <c r="AC3" s="56" t="s">
        <v>85</v>
      </c>
      <c r="AD3" s="56" t="s">
        <v>86</v>
      </c>
      <c r="AE3" s="57" t="s">
        <v>87</v>
      </c>
      <c r="AF3" s="57" t="s">
        <v>88</v>
      </c>
      <c r="AG3" s="57" t="s">
        <v>89</v>
      </c>
      <c r="AH3" s="57" t="s">
        <v>90</v>
      </c>
      <c r="AI3" s="57" t="s">
        <v>91</v>
      </c>
      <c r="AJ3" s="57" t="s">
        <v>92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8" t="s">
        <v>99</v>
      </c>
      <c r="AR3" s="58" t="s">
        <v>100</v>
      </c>
      <c r="AS3" s="58" t="s">
        <v>101</v>
      </c>
      <c r="AT3" s="58" t="s">
        <v>102</v>
      </c>
      <c r="AU3" s="58" t="s">
        <v>103</v>
      </c>
      <c r="AV3" s="58" t="s">
        <v>104</v>
      </c>
      <c r="AW3" s="58" t="s">
        <v>105</v>
      </c>
      <c r="AX3" s="59" t="s">
        <v>106</v>
      </c>
      <c r="AY3" s="59" t="s">
        <v>107</v>
      </c>
      <c r="AZ3" s="59" t="s">
        <v>108</v>
      </c>
      <c r="BA3" s="59" t="s">
        <v>109</v>
      </c>
      <c r="BB3" s="59" t="s">
        <v>110</v>
      </c>
      <c r="BC3" s="59" t="s">
        <v>111</v>
      </c>
      <c r="BD3" s="59" t="s">
        <v>112</v>
      </c>
      <c r="BE3" s="59" t="s">
        <v>113</v>
      </c>
      <c r="BF3" s="59" t="s">
        <v>114</v>
      </c>
      <c r="BG3" s="59" t="s">
        <v>115</v>
      </c>
      <c r="BH3" s="59" t="s">
        <v>116</v>
      </c>
      <c r="BI3" s="60" t="s">
        <v>117</v>
      </c>
      <c r="BJ3" s="60" t="s">
        <v>118</v>
      </c>
      <c r="BK3" s="60" t="s">
        <v>119</v>
      </c>
      <c r="BL3" s="60" t="s">
        <v>120</v>
      </c>
      <c r="BM3" s="60" t="s">
        <v>121</v>
      </c>
      <c r="BN3" s="60" t="s">
        <v>122</v>
      </c>
      <c r="BO3" s="60" t="s">
        <v>123</v>
      </c>
      <c r="BP3" s="61" t="s">
        <v>124</v>
      </c>
      <c r="BQ3" s="61" t="s">
        <v>125</v>
      </c>
      <c r="BR3" s="61" t="s">
        <v>126</v>
      </c>
      <c r="BS3" s="61" t="s">
        <v>127</v>
      </c>
      <c r="BT3" s="61" t="s">
        <v>128</v>
      </c>
      <c r="BU3" s="61" t="s">
        <v>129</v>
      </c>
      <c r="BV3" s="61" t="s">
        <v>130</v>
      </c>
      <c r="BW3" s="61" t="s">
        <v>131</v>
      </c>
      <c r="BX3" s="61" t="s">
        <v>132</v>
      </c>
    </row>
    <row r="4" spans="1:77" s="72" customFormat="1" ht="21.75" customHeight="1" x14ac:dyDescent="0.2">
      <c r="A4" s="42"/>
      <c r="B4" s="63"/>
      <c r="C4" s="63"/>
      <c r="D4" s="64" t="s">
        <v>133</v>
      </c>
      <c r="E4" s="64" t="s">
        <v>134</v>
      </c>
      <c r="F4" s="64" t="s">
        <v>135</v>
      </c>
      <c r="G4" s="64" t="s">
        <v>136</v>
      </c>
      <c r="H4" s="64" t="s">
        <v>137</v>
      </c>
      <c r="I4" s="64" t="s">
        <v>138</v>
      </c>
      <c r="J4" s="65" t="s">
        <v>139</v>
      </c>
      <c r="K4" s="65" t="s">
        <v>140</v>
      </c>
      <c r="L4" s="65" t="s">
        <v>141</v>
      </c>
      <c r="M4" s="65" t="s">
        <v>142</v>
      </c>
      <c r="N4" s="65" t="s">
        <v>143</v>
      </c>
      <c r="O4" s="65" t="s">
        <v>144</v>
      </c>
      <c r="P4" s="65" t="s">
        <v>145</v>
      </c>
      <c r="Q4" s="65" t="s">
        <v>146</v>
      </c>
      <c r="R4" s="65" t="s">
        <v>147</v>
      </c>
      <c r="S4" s="65" t="s">
        <v>148</v>
      </c>
      <c r="T4" s="65" t="s">
        <v>149</v>
      </c>
      <c r="U4" s="65" t="s">
        <v>150</v>
      </c>
      <c r="V4" s="66" t="s">
        <v>151</v>
      </c>
      <c r="W4" s="66" t="s">
        <v>152</v>
      </c>
      <c r="X4" s="66" t="s">
        <v>153</v>
      </c>
      <c r="Y4" s="66" t="s">
        <v>154</v>
      </c>
      <c r="Z4" s="66" t="s">
        <v>155</v>
      </c>
      <c r="AA4" s="66">
        <v>10831</v>
      </c>
      <c r="AB4" s="66" t="s">
        <v>156</v>
      </c>
      <c r="AC4" s="66" t="s">
        <v>157</v>
      </c>
      <c r="AD4" s="66" t="s">
        <v>158</v>
      </c>
      <c r="AE4" s="67" t="s">
        <v>159</v>
      </c>
      <c r="AF4" s="67" t="s">
        <v>160</v>
      </c>
      <c r="AG4" s="67" t="s">
        <v>161</v>
      </c>
      <c r="AH4" s="67" t="s">
        <v>162</v>
      </c>
      <c r="AI4" s="67" t="s">
        <v>163</v>
      </c>
      <c r="AJ4" s="67" t="s">
        <v>164</v>
      </c>
      <c r="AK4" s="67" t="s">
        <v>165</v>
      </c>
      <c r="AL4" s="67" t="s">
        <v>166</v>
      </c>
      <c r="AM4" s="67" t="s">
        <v>167</v>
      </c>
      <c r="AN4" s="67" t="s">
        <v>168</v>
      </c>
      <c r="AO4" s="67" t="s">
        <v>169</v>
      </c>
      <c r="AP4" s="67" t="s">
        <v>170</v>
      </c>
      <c r="AQ4" s="68" t="s">
        <v>171</v>
      </c>
      <c r="AR4" s="68" t="s">
        <v>172</v>
      </c>
      <c r="AS4" s="68" t="s">
        <v>173</v>
      </c>
      <c r="AT4" s="68" t="s">
        <v>174</v>
      </c>
      <c r="AU4" s="68" t="s">
        <v>175</v>
      </c>
      <c r="AV4" s="68" t="s">
        <v>176</v>
      </c>
      <c r="AW4" s="68" t="s">
        <v>177</v>
      </c>
      <c r="AX4" s="69" t="s">
        <v>178</v>
      </c>
      <c r="AY4" s="69" t="s">
        <v>179</v>
      </c>
      <c r="AZ4" s="69" t="s">
        <v>180</v>
      </c>
      <c r="BA4" s="69" t="s">
        <v>181</v>
      </c>
      <c r="BB4" s="69" t="s">
        <v>182</v>
      </c>
      <c r="BC4" s="69" t="s">
        <v>183</v>
      </c>
      <c r="BD4" s="69" t="s">
        <v>184</v>
      </c>
      <c r="BE4" s="69" t="s">
        <v>185</v>
      </c>
      <c r="BF4" s="69" t="s">
        <v>186</v>
      </c>
      <c r="BG4" s="69" t="s">
        <v>187</v>
      </c>
      <c r="BH4" s="69" t="s">
        <v>188</v>
      </c>
      <c r="BI4" s="70" t="s">
        <v>189</v>
      </c>
      <c r="BJ4" s="70" t="s">
        <v>190</v>
      </c>
      <c r="BK4" s="70" t="s">
        <v>191</v>
      </c>
      <c r="BL4" s="70" t="s">
        <v>192</v>
      </c>
      <c r="BM4" s="70" t="s">
        <v>193</v>
      </c>
      <c r="BN4" s="70" t="s">
        <v>194</v>
      </c>
      <c r="BO4" s="70" t="s">
        <v>195</v>
      </c>
      <c r="BP4" s="71" t="s">
        <v>196</v>
      </c>
      <c r="BQ4" s="71" t="s">
        <v>197</v>
      </c>
      <c r="BR4" s="71" t="s">
        <v>198</v>
      </c>
      <c r="BS4" s="71" t="s">
        <v>199</v>
      </c>
      <c r="BT4" s="71" t="s">
        <v>200</v>
      </c>
      <c r="BU4" s="71" t="s">
        <v>201</v>
      </c>
      <c r="BV4" s="71" t="s">
        <v>202</v>
      </c>
      <c r="BW4" s="71" t="s">
        <v>203</v>
      </c>
      <c r="BX4" s="71" t="s">
        <v>204</v>
      </c>
    </row>
    <row r="5" spans="1:77" x14ac:dyDescent="0.2">
      <c r="A5" s="73" t="s">
        <v>205</v>
      </c>
      <c r="B5" s="74" t="s">
        <v>206</v>
      </c>
      <c r="C5" s="73" t="s">
        <v>207</v>
      </c>
      <c r="D5" s="75">
        <v>166426237.81</v>
      </c>
      <c r="E5" s="75">
        <v>33623501.590000004</v>
      </c>
      <c r="F5" s="75">
        <v>44526409.799999997</v>
      </c>
      <c r="G5" s="75">
        <v>20174696</v>
      </c>
      <c r="H5" s="75">
        <v>22740688</v>
      </c>
      <c r="I5" s="75">
        <v>7361343.71</v>
      </c>
      <c r="J5" s="75">
        <v>102017509.59999999</v>
      </c>
      <c r="K5" s="75">
        <v>25839729.550000001</v>
      </c>
      <c r="L5" s="75">
        <v>6544245</v>
      </c>
      <c r="M5" s="75">
        <v>58397990.399999999</v>
      </c>
      <c r="N5" s="75">
        <v>6038348.2999999998</v>
      </c>
      <c r="O5" s="75">
        <v>23043498.75</v>
      </c>
      <c r="P5" s="75">
        <v>47845369</v>
      </c>
      <c r="Q5" s="75">
        <v>46496615.899999999</v>
      </c>
      <c r="R5" s="75">
        <v>2971485</v>
      </c>
      <c r="S5" s="75">
        <v>23416099.52</v>
      </c>
      <c r="T5" s="75">
        <v>14883698.5</v>
      </c>
      <c r="U5" s="75">
        <v>10494462.630000001</v>
      </c>
      <c r="V5" s="75">
        <v>89720299.769999996</v>
      </c>
      <c r="W5" s="75">
        <v>22031166.350000001</v>
      </c>
      <c r="X5" s="75">
        <v>20695164.359999999</v>
      </c>
      <c r="Y5" s="75">
        <v>44008614.770000003</v>
      </c>
      <c r="Z5" s="75">
        <v>11778166</v>
      </c>
      <c r="AA5" s="75">
        <v>18651324</v>
      </c>
      <c r="AB5" s="75">
        <v>20207151.75</v>
      </c>
      <c r="AC5" s="75">
        <v>9668422.5</v>
      </c>
      <c r="AD5" s="75">
        <v>10560925</v>
      </c>
      <c r="AE5" s="75">
        <v>60060686.649999999</v>
      </c>
      <c r="AF5" s="75">
        <v>16239628</v>
      </c>
      <c r="AG5" s="75">
        <v>11590555.25</v>
      </c>
      <c r="AH5" s="75">
        <v>8711702</v>
      </c>
      <c r="AI5" s="75">
        <v>8811880</v>
      </c>
      <c r="AJ5" s="75">
        <v>14139090.699999999</v>
      </c>
      <c r="AK5" s="75">
        <v>11492973</v>
      </c>
      <c r="AL5" s="75">
        <v>11216782</v>
      </c>
      <c r="AM5" s="75">
        <v>16570060</v>
      </c>
      <c r="AN5" s="75">
        <v>13834947.85</v>
      </c>
      <c r="AO5" s="75">
        <v>14638577.050000001</v>
      </c>
      <c r="AP5" s="75">
        <v>13312119</v>
      </c>
      <c r="AQ5" s="75">
        <v>35539026.399999999</v>
      </c>
      <c r="AR5" s="75">
        <v>8562881</v>
      </c>
      <c r="AS5" s="75">
        <v>12120682</v>
      </c>
      <c r="AT5" s="75">
        <v>12644835</v>
      </c>
      <c r="AU5" s="75">
        <v>9543949</v>
      </c>
      <c r="AV5" s="75">
        <v>378662</v>
      </c>
      <c r="AW5" s="75">
        <v>3532498</v>
      </c>
      <c r="AX5" s="75">
        <v>52000829</v>
      </c>
      <c r="AY5" s="75">
        <v>16472113.1</v>
      </c>
      <c r="AZ5" s="75">
        <v>13211692</v>
      </c>
      <c r="BA5" s="75">
        <v>27303716</v>
      </c>
      <c r="BB5" s="75">
        <v>22830966.5</v>
      </c>
      <c r="BC5" s="75">
        <v>13383804</v>
      </c>
      <c r="BD5" s="75">
        <v>27555215.5</v>
      </c>
      <c r="BE5" s="75">
        <v>18284928.75</v>
      </c>
      <c r="BF5" s="75">
        <v>14813321.65</v>
      </c>
      <c r="BG5" s="75">
        <v>4988087.75</v>
      </c>
      <c r="BH5" s="75">
        <v>3990627</v>
      </c>
      <c r="BI5" s="75">
        <v>42925400.32</v>
      </c>
      <c r="BJ5" s="75">
        <v>42068732.770000003</v>
      </c>
      <c r="BK5" s="75">
        <v>14419522</v>
      </c>
      <c r="BL5" s="75">
        <v>11196992</v>
      </c>
      <c r="BM5" s="75">
        <v>11411727</v>
      </c>
      <c r="BN5" s="75">
        <v>12437379</v>
      </c>
      <c r="BO5" s="75">
        <v>5828612.2999999998</v>
      </c>
      <c r="BP5" s="75">
        <v>37594597.75</v>
      </c>
      <c r="BQ5" s="75">
        <v>13983308</v>
      </c>
      <c r="BR5" s="75">
        <v>15684472</v>
      </c>
      <c r="BS5" s="75">
        <v>14853086.210000001</v>
      </c>
      <c r="BT5" s="75">
        <v>32610406.100000001</v>
      </c>
      <c r="BU5" s="75">
        <v>29686885</v>
      </c>
      <c r="BV5" s="75">
        <v>14009837</v>
      </c>
      <c r="BW5" s="75">
        <v>8388534</v>
      </c>
      <c r="BX5" s="75">
        <v>9887225.1600000001</v>
      </c>
      <c r="BY5" s="76">
        <v>14147936.25</v>
      </c>
    </row>
    <row r="6" spans="1:77" x14ac:dyDescent="0.2">
      <c r="A6" s="73" t="s">
        <v>205</v>
      </c>
      <c r="B6" s="74" t="s">
        <v>208</v>
      </c>
      <c r="C6" s="73" t="s">
        <v>209</v>
      </c>
      <c r="D6" s="75">
        <v>29252705.789999999</v>
      </c>
      <c r="E6" s="75">
        <v>430586.5</v>
      </c>
      <c r="F6" s="75">
        <v>1174515</v>
      </c>
      <c r="G6" s="75">
        <v>81510</v>
      </c>
      <c r="H6" s="75">
        <v>32200</v>
      </c>
      <c r="I6" s="75">
        <v>16688.38</v>
      </c>
      <c r="J6" s="75">
        <v>60966385.890000001</v>
      </c>
      <c r="K6" s="75">
        <v>344796.75</v>
      </c>
      <c r="L6" s="75">
        <v>64649</v>
      </c>
      <c r="M6" s="75">
        <v>6033344.75</v>
      </c>
      <c r="N6" s="75">
        <v>1497263.25</v>
      </c>
      <c r="O6" s="75">
        <v>371108.5</v>
      </c>
      <c r="P6" s="75">
        <v>1292084.95</v>
      </c>
      <c r="Q6" s="75">
        <v>222274</v>
      </c>
      <c r="R6" s="75">
        <v>0</v>
      </c>
      <c r="S6" s="75">
        <v>56954.8</v>
      </c>
      <c r="T6" s="75">
        <v>175311.5</v>
      </c>
      <c r="U6" s="75">
        <v>493440.85</v>
      </c>
      <c r="V6" s="75">
        <v>59321015.259999998</v>
      </c>
      <c r="W6" s="75">
        <v>2093419</v>
      </c>
      <c r="X6" s="75">
        <v>54954.09</v>
      </c>
      <c r="Y6" s="75">
        <v>2573635.5099999998</v>
      </c>
      <c r="Z6" s="75">
        <v>1148549</v>
      </c>
      <c r="AA6" s="75">
        <v>165007</v>
      </c>
      <c r="AB6" s="75">
        <v>296469.75</v>
      </c>
      <c r="AC6" s="75">
        <v>50134</v>
      </c>
      <c r="AD6" s="75">
        <v>15084</v>
      </c>
      <c r="AE6" s="75">
        <v>64864417</v>
      </c>
      <c r="AF6" s="75">
        <v>64619</v>
      </c>
      <c r="AG6" s="75">
        <v>251794</v>
      </c>
      <c r="AH6" s="75">
        <v>28061</v>
      </c>
      <c r="AI6" s="75">
        <v>250182</v>
      </c>
      <c r="AJ6" s="75">
        <v>87820</v>
      </c>
      <c r="AK6" s="75">
        <v>404699</v>
      </c>
      <c r="AL6" s="75">
        <v>482898</v>
      </c>
      <c r="AM6" s="75">
        <v>60203</v>
      </c>
      <c r="AN6" s="75">
        <v>52152</v>
      </c>
      <c r="AO6" s="75">
        <v>263643</v>
      </c>
      <c r="AP6" s="75">
        <v>219776</v>
      </c>
      <c r="AQ6" s="75">
        <v>15706807</v>
      </c>
      <c r="AR6" s="75">
        <v>318664</v>
      </c>
      <c r="AS6" s="75">
        <v>396623</v>
      </c>
      <c r="AT6" s="75">
        <v>528152</v>
      </c>
      <c r="AU6" s="75">
        <v>301932</v>
      </c>
      <c r="AV6" s="75">
        <v>121234</v>
      </c>
      <c r="AW6" s="75">
        <v>197564</v>
      </c>
      <c r="AX6" s="75">
        <v>33133454</v>
      </c>
      <c r="AY6" s="75">
        <v>20918</v>
      </c>
      <c r="AZ6" s="75">
        <v>178850.25</v>
      </c>
      <c r="BA6" s="75">
        <v>32963</v>
      </c>
      <c r="BB6" s="75">
        <v>25993</v>
      </c>
      <c r="BC6" s="75">
        <v>103321</v>
      </c>
      <c r="BD6" s="75">
        <v>391036.25</v>
      </c>
      <c r="BE6" s="75">
        <v>2078150</v>
      </c>
      <c r="BF6" s="75">
        <v>211458</v>
      </c>
      <c r="BG6" s="75">
        <v>30101</v>
      </c>
      <c r="BH6" s="75">
        <v>61603</v>
      </c>
      <c r="BI6" s="75">
        <v>25034744.949999999</v>
      </c>
      <c r="BJ6" s="75">
        <v>2674431</v>
      </c>
      <c r="BK6" s="75">
        <v>90332</v>
      </c>
      <c r="BL6" s="75">
        <v>27514</v>
      </c>
      <c r="BM6" s="75">
        <v>61448</v>
      </c>
      <c r="BN6" s="75">
        <v>62392</v>
      </c>
      <c r="BO6" s="75">
        <v>23166</v>
      </c>
      <c r="BP6" s="75">
        <v>40185241</v>
      </c>
      <c r="BQ6" s="75">
        <v>551759</v>
      </c>
      <c r="BR6" s="75">
        <v>54385</v>
      </c>
      <c r="BS6" s="75">
        <v>2002412.82</v>
      </c>
      <c r="BT6" s="75">
        <v>489200</v>
      </c>
      <c r="BU6" s="75">
        <v>3898906</v>
      </c>
      <c r="BV6" s="75">
        <v>939553</v>
      </c>
      <c r="BW6" s="75">
        <v>82916</v>
      </c>
      <c r="BX6" s="75">
        <v>69428.63</v>
      </c>
      <c r="BY6" s="76">
        <v>5303372</v>
      </c>
    </row>
    <row r="7" spans="1:77" x14ac:dyDescent="0.2">
      <c r="A7" s="73" t="s">
        <v>205</v>
      </c>
      <c r="B7" s="74" t="s">
        <v>210</v>
      </c>
      <c r="C7" s="73" t="s">
        <v>211</v>
      </c>
      <c r="D7" s="75">
        <v>0</v>
      </c>
      <c r="E7" s="75">
        <v>891333.25</v>
      </c>
      <c r="F7" s="75">
        <v>0</v>
      </c>
      <c r="G7" s="75">
        <v>0</v>
      </c>
      <c r="H7" s="75">
        <v>0</v>
      </c>
      <c r="I7" s="75">
        <v>36244.74</v>
      </c>
      <c r="J7" s="75">
        <v>11857488.609999999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2170983.9500000002</v>
      </c>
      <c r="W7" s="75">
        <v>0</v>
      </c>
      <c r="X7" s="75">
        <v>23644.25</v>
      </c>
      <c r="Y7" s="75">
        <v>271916.75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15533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161603.25</v>
      </c>
      <c r="AR7" s="75">
        <v>0</v>
      </c>
      <c r="AS7" s="75">
        <v>103831</v>
      </c>
      <c r="AT7" s="75">
        <v>0</v>
      </c>
      <c r="AU7" s="75">
        <v>1495</v>
      </c>
      <c r="AV7" s="75">
        <v>0</v>
      </c>
      <c r="AW7" s="75">
        <v>0</v>
      </c>
      <c r="AX7" s="75">
        <v>158104.25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16299</v>
      </c>
      <c r="BI7" s="75">
        <v>0</v>
      </c>
      <c r="BJ7" s="75">
        <v>72786.820000000007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168339.20000000001</v>
      </c>
      <c r="BW7" s="75">
        <v>0</v>
      </c>
      <c r="BX7" s="75">
        <v>0</v>
      </c>
      <c r="BY7" s="76">
        <v>14262204.210000001</v>
      </c>
    </row>
    <row r="8" spans="1:77" x14ac:dyDescent="0.2">
      <c r="A8" s="73" t="s">
        <v>205</v>
      </c>
      <c r="B8" s="74" t="s">
        <v>212</v>
      </c>
      <c r="C8" s="73" t="s">
        <v>213</v>
      </c>
      <c r="D8" s="75">
        <v>679404.4</v>
      </c>
      <c r="E8" s="75">
        <v>7134</v>
      </c>
      <c r="F8" s="75">
        <v>690263</v>
      </c>
      <c r="G8" s="75">
        <v>1455</v>
      </c>
      <c r="H8" s="75">
        <v>2606</v>
      </c>
      <c r="I8" s="75">
        <v>0</v>
      </c>
      <c r="J8" s="75">
        <v>3505467</v>
      </c>
      <c r="K8" s="75">
        <v>33190.75</v>
      </c>
      <c r="L8" s="75">
        <v>0</v>
      </c>
      <c r="M8" s="75">
        <v>6750172.75</v>
      </c>
      <c r="N8" s="75">
        <v>0</v>
      </c>
      <c r="O8" s="75">
        <v>6277</v>
      </c>
      <c r="P8" s="75">
        <v>8340</v>
      </c>
      <c r="Q8" s="75">
        <v>721048.25</v>
      </c>
      <c r="R8" s="75">
        <v>98896</v>
      </c>
      <c r="S8" s="75">
        <v>18629.8</v>
      </c>
      <c r="T8" s="75">
        <v>0</v>
      </c>
      <c r="U8" s="75">
        <v>244870.06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>
        <v>0</v>
      </c>
      <c r="BH8" s="75">
        <v>0</v>
      </c>
      <c r="BI8" s="75">
        <v>84391.75</v>
      </c>
      <c r="BJ8" s="75">
        <v>34645</v>
      </c>
      <c r="BK8" s="75">
        <v>0</v>
      </c>
      <c r="BL8" s="75">
        <v>439</v>
      </c>
      <c r="BM8" s="75">
        <v>0</v>
      </c>
      <c r="BN8" s="75">
        <v>0</v>
      </c>
      <c r="BO8" s="75">
        <v>0</v>
      </c>
      <c r="BP8" s="75">
        <v>30593</v>
      </c>
      <c r="BQ8" s="75">
        <v>27682</v>
      </c>
      <c r="BR8" s="75">
        <v>4588</v>
      </c>
      <c r="BS8" s="75">
        <v>0</v>
      </c>
      <c r="BT8" s="75">
        <v>11503</v>
      </c>
      <c r="BU8" s="75">
        <v>74289</v>
      </c>
      <c r="BV8" s="75">
        <v>5310</v>
      </c>
      <c r="BW8" s="75">
        <v>0</v>
      </c>
      <c r="BX8" s="75">
        <v>0</v>
      </c>
      <c r="BY8" s="76">
        <v>472477009.28000003</v>
      </c>
    </row>
    <row r="9" spans="1:77" x14ac:dyDescent="0.2">
      <c r="A9" s="73" t="s">
        <v>205</v>
      </c>
      <c r="B9" s="74" t="s">
        <v>214</v>
      </c>
      <c r="C9" s="73" t="s">
        <v>215</v>
      </c>
      <c r="D9" s="75">
        <v>1733800</v>
      </c>
      <c r="E9" s="75">
        <v>0</v>
      </c>
      <c r="F9" s="75">
        <v>5000</v>
      </c>
      <c r="G9" s="75">
        <v>242750</v>
      </c>
      <c r="H9" s="75">
        <v>470655</v>
      </c>
      <c r="I9" s="75">
        <v>518752</v>
      </c>
      <c r="J9" s="75">
        <v>749089.25</v>
      </c>
      <c r="K9" s="75">
        <v>8849630.5</v>
      </c>
      <c r="L9" s="75">
        <v>1022925</v>
      </c>
      <c r="M9" s="75">
        <v>0</v>
      </c>
      <c r="N9" s="75">
        <v>785455</v>
      </c>
      <c r="O9" s="75">
        <v>2934064.5</v>
      </c>
      <c r="P9" s="75">
        <v>951322</v>
      </c>
      <c r="Q9" s="75">
        <v>1630699.25</v>
      </c>
      <c r="R9" s="75">
        <v>0</v>
      </c>
      <c r="S9" s="75">
        <v>2935895</v>
      </c>
      <c r="T9" s="75">
        <v>1323789</v>
      </c>
      <c r="U9" s="75">
        <v>339167.12</v>
      </c>
      <c r="V9" s="75">
        <v>58893</v>
      </c>
      <c r="W9" s="75">
        <v>2516574</v>
      </c>
      <c r="X9" s="75">
        <v>2299893.25</v>
      </c>
      <c r="Y9" s="75">
        <v>1778031.45</v>
      </c>
      <c r="Z9" s="75">
        <v>1031814</v>
      </c>
      <c r="AA9" s="75">
        <v>2210969</v>
      </c>
      <c r="AB9" s="75">
        <v>1486460.52</v>
      </c>
      <c r="AC9" s="75">
        <v>447143</v>
      </c>
      <c r="AD9" s="75">
        <v>0</v>
      </c>
      <c r="AE9" s="75">
        <v>0</v>
      </c>
      <c r="AF9" s="75">
        <v>1615567</v>
      </c>
      <c r="AG9" s="75">
        <v>181717</v>
      </c>
      <c r="AH9" s="75">
        <v>76507</v>
      </c>
      <c r="AI9" s="75">
        <v>1689275</v>
      </c>
      <c r="AJ9" s="75">
        <v>369218</v>
      </c>
      <c r="AK9" s="75">
        <v>346161</v>
      </c>
      <c r="AL9" s="75">
        <v>464399</v>
      </c>
      <c r="AM9" s="75">
        <v>830922</v>
      </c>
      <c r="AN9" s="75">
        <v>241687</v>
      </c>
      <c r="AO9" s="75">
        <v>791248.75</v>
      </c>
      <c r="AP9" s="75">
        <v>1204698.56</v>
      </c>
      <c r="AQ9" s="75">
        <v>16000</v>
      </c>
      <c r="AR9" s="75">
        <v>54710</v>
      </c>
      <c r="AS9" s="75">
        <v>576852</v>
      </c>
      <c r="AT9" s="75">
        <v>186730</v>
      </c>
      <c r="AU9" s="75">
        <v>2393</v>
      </c>
      <c r="AV9" s="75">
        <v>0</v>
      </c>
      <c r="AW9" s="75">
        <v>73595</v>
      </c>
      <c r="AX9" s="75">
        <v>1836590</v>
      </c>
      <c r="AY9" s="75">
        <v>2472015</v>
      </c>
      <c r="AZ9" s="75">
        <v>1423535.54</v>
      </c>
      <c r="BA9" s="75">
        <v>239650</v>
      </c>
      <c r="BB9" s="75">
        <v>1150655</v>
      </c>
      <c r="BC9" s="75">
        <v>1548866</v>
      </c>
      <c r="BD9" s="75">
        <v>3112019.5</v>
      </c>
      <c r="BE9" s="75">
        <v>0</v>
      </c>
      <c r="BF9" s="75">
        <v>0</v>
      </c>
      <c r="BG9" s="75">
        <v>436415</v>
      </c>
      <c r="BH9" s="75">
        <v>21288</v>
      </c>
      <c r="BI9" s="75">
        <v>1713623</v>
      </c>
      <c r="BJ9" s="75">
        <v>410</v>
      </c>
      <c r="BK9" s="75">
        <v>454358</v>
      </c>
      <c r="BL9" s="75">
        <v>417251</v>
      </c>
      <c r="BM9" s="75">
        <v>1180700</v>
      </c>
      <c r="BN9" s="75">
        <v>745489</v>
      </c>
      <c r="BO9" s="75">
        <v>195291</v>
      </c>
      <c r="BP9" s="75">
        <v>914931</v>
      </c>
      <c r="BQ9" s="75">
        <v>2693711</v>
      </c>
      <c r="BR9" s="75">
        <v>1369247</v>
      </c>
      <c r="BS9" s="75">
        <v>2713174.53</v>
      </c>
      <c r="BT9" s="75">
        <v>2783949.1</v>
      </c>
      <c r="BU9" s="75">
        <v>1919656</v>
      </c>
      <c r="BV9" s="75">
        <v>1009507</v>
      </c>
      <c r="BW9" s="75">
        <v>253674</v>
      </c>
      <c r="BX9" s="75">
        <v>819581</v>
      </c>
      <c r="BY9" s="76">
        <v>634026496.1500001</v>
      </c>
    </row>
    <row r="10" spans="1:77" x14ac:dyDescent="0.2">
      <c r="A10" s="73" t="s">
        <v>205</v>
      </c>
      <c r="B10" s="74" t="s">
        <v>216</v>
      </c>
      <c r="C10" s="73" t="s">
        <v>217</v>
      </c>
      <c r="D10" s="75">
        <v>11384675.029999999</v>
      </c>
      <c r="E10" s="75">
        <v>1251433.45</v>
      </c>
      <c r="F10" s="75">
        <v>6150381.5999999996</v>
      </c>
      <c r="G10" s="75">
        <v>656433.21</v>
      </c>
      <c r="H10" s="75">
        <v>493677.16</v>
      </c>
      <c r="I10" s="75">
        <v>85371.83</v>
      </c>
      <c r="J10" s="75">
        <v>19866405.09</v>
      </c>
      <c r="K10" s="75">
        <v>1722278</v>
      </c>
      <c r="L10" s="75">
        <v>498575</v>
      </c>
      <c r="M10" s="75">
        <v>5699807.8799999999</v>
      </c>
      <c r="N10" s="75">
        <v>618302</v>
      </c>
      <c r="O10" s="75">
        <v>1095581.25</v>
      </c>
      <c r="P10" s="75">
        <v>1729280.45</v>
      </c>
      <c r="Q10" s="75">
        <v>1618969.6000000001</v>
      </c>
      <c r="R10" s="75">
        <v>123886.2</v>
      </c>
      <c r="S10" s="75">
        <v>513036.83</v>
      </c>
      <c r="T10" s="75">
        <v>261048.5</v>
      </c>
      <c r="U10" s="75">
        <v>308712.53999999998</v>
      </c>
      <c r="V10" s="75">
        <v>3410769.46</v>
      </c>
      <c r="W10" s="75">
        <v>1413348.9</v>
      </c>
      <c r="X10" s="75">
        <v>459327.09</v>
      </c>
      <c r="Y10" s="75">
        <v>955517.09</v>
      </c>
      <c r="Z10" s="75">
        <v>1664330</v>
      </c>
      <c r="AA10" s="75">
        <v>384205</v>
      </c>
      <c r="AB10" s="75">
        <v>1616672.72</v>
      </c>
      <c r="AC10" s="75">
        <v>193262.5</v>
      </c>
      <c r="AD10" s="75">
        <v>165948</v>
      </c>
      <c r="AE10" s="75">
        <v>9927130.25</v>
      </c>
      <c r="AF10" s="75">
        <v>388028</v>
      </c>
      <c r="AG10" s="75">
        <v>75775</v>
      </c>
      <c r="AH10" s="75">
        <v>88407</v>
      </c>
      <c r="AI10" s="75">
        <v>82550</v>
      </c>
      <c r="AJ10" s="75">
        <v>378998</v>
      </c>
      <c r="AK10" s="75">
        <v>760499.64</v>
      </c>
      <c r="AL10" s="75">
        <v>88473</v>
      </c>
      <c r="AM10" s="75">
        <v>407969.4</v>
      </c>
      <c r="AN10" s="75">
        <v>224227.15</v>
      </c>
      <c r="AO10" s="75">
        <v>337274.4</v>
      </c>
      <c r="AP10" s="75">
        <v>245346.7</v>
      </c>
      <c r="AQ10" s="75">
        <v>2095865.25</v>
      </c>
      <c r="AR10" s="75">
        <v>348198.1</v>
      </c>
      <c r="AS10" s="75">
        <v>322594.45</v>
      </c>
      <c r="AT10" s="75">
        <v>423000.25</v>
      </c>
      <c r="AU10" s="75">
        <v>189823.97</v>
      </c>
      <c r="AV10" s="75">
        <v>93581</v>
      </c>
      <c r="AW10" s="75">
        <v>168730.05</v>
      </c>
      <c r="AX10" s="75">
        <v>2829804.22</v>
      </c>
      <c r="AY10" s="75">
        <v>162317.5</v>
      </c>
      <c r="AZ10" s="75">
        <v>904901</v>
      </c>
      <c r="BA10" s="75">
        <v>354940.81</v>
      </c>
      <c r="BB10" s="75">
        <v>468331.06</v>
      </c>
      <c r="BC10" s="75">
        <v>2326975</v>
      </c>
      <c r="BD10" s="75">
        <v>788503.5</v>
      </c>
      <c r="BE10" s="75">
        <v>288021.75</v>
      </c>
      <c r="BF10" s="75">
        <v>741005.2</v>
      </c>
      <c r="BG10" s="75">
        <v>33462.199999999997</v>
      </c>
      <c r="BH10" s="75">
        <v>103950</v>
      </c>
      <c r="BI10" s="75">
        <v>9306202.1500000004</v>
      </c>
      <c r="BJ10" s="75">
        <v>985141.44</v>
      </c>
      <c r="BK10" s="75">
        <v>190770</v>
      </c>
      <c r="BL10" s="75">
        <v>298959</v>
      </c>
      <c r="BM10" s="75">
        <v>425623</v>
      </c>
      <c r="BN10" s="75">
        <v>362167</v>
      </c>
      <c r="BO10" s="75">
        <v>187163.15</v>
      </c>
      <c r="BP10" s="75">
        <v>11047094.550000001</v>
      </c>
      <c r="BQ10" s="75">
        <v>286102.26</v>
      </c>
      <c r="BR10" s="75">
        <v>336191</v>
      </c>
      <c r="BS10" s="75">
        <v>230512</v>
      </c>
      <c r="BT10" s="75">
        <v>721197.75</v>
      </c>
      <c r="BU10" s="75">
        <v>3383955.51</v>
      </c>
      <c r="BV10" s="75">
        <v>273313.09999999998</v>
      </c>
      <c r="BW10" s="75">
        <v>442284.9</v>
      </c>
      <c r="BX10" s="75">
        <v>613298.96</v>
      </c>
      <c r="BY10" s="76">
        <v>9934130.1999999993</v>
      </c>
    </row>
    <row r="11" spans="1:77" x14ac:dyDescent="0.2">
      <c r="A11" s="73" t="s">
        <v>205</v>
      </c>
      <c r="B11" s="74" t="s">
        <v>218</v>
      </c>
      <c r="C11" s="73" t="s">
        <v>219</v>
      </c>
      <c r="D11" s="75">
        <v>11062.5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1324281.93</v>
      </c>
      <c r="N11" s="75">
        <v>0</v>
      </c>
      <c r="O11" s="75">
        <v>0</v>
      </c>
      <c r="P11" s="75">
        <v>1762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21212710.940000001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1820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675326.2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53820.25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6">
        <v>72103297.559900001</v>
      </c>
    </row>
    <row r="12" spans="1:77" x14ac:dyDescent="0.2">
      <c r="A12" s="73" t="s">
        <v>205</v>
      </c>
      <c r="B12" s="74" t="s">
        <v>220</v>
      </c>
      <c r="C12" s="73" t="s">
        <v>221</v>
      </c>
      <c r="D12" s="75">
        <v>1662068.05</v>
      </c>
      <c r="E12" s="75">
        <v>107191</v>
      </c>
      <c r="F12" s="75">
        <v>29012</v>
      </c>
      <c r="G12" s="75">
        <v>2412</v>
      </c>
      <c r="H12" s="75">
        <v>5804</v>
      </c>
      <c r="I12" s="75">
        <v>0</v>
      </c>
      <c r="J12" s="75">
        <v>245376.5</v>
      </c>
      <c r="K12" s="75">
        <v>24576.5</v>
      </c>
      <c r="L12" s="75">
        <v>18930</v>
      </c>
      <c r="M12" s="75">
        <v>961358</v>
      </c>
      <c r="N12" s="75">
        <v>32894</v>
      </c>
      <c r="O12" s="75">
        <v>11636</v>
      </c>
      <c r="P12" s="75">
        <v>569319</v>
      </c>
      <c r="Q12" s="75">
        <v>438933.33</v>
      </c>
      <c r="R12" s="75">
        <v>38978</v>
      </c>
      <c r="S12" s="75">
        <v>8631.25</v>
      </c>
      <c r="T12" s="75">
        <v>28786.5</v>
      </c>
      <c r="U12" s="75">
        <v>0</v>
      </c>
      <c r="V12" s="75">
        <v>4946821.25</v>
      </c>
      <c r="W12" s="75">
        <v>738377</v>
      </c>
      <c r="X12" s="75">
        <v>497576.61</v>
      </c>
      <c r="Y12" s="75">
        <v>563730.61</v>
      </c>
      <c r="Z12" s="75">
        <v>514059</v>
      </c>
      <c r="AA12" s="75">
        <v>11158</v>
      </c>
      <c r="AB12" s="75">
        <v>237438.5</v>
      </c>
      <c r="AC12" s="75">
        <v>0</v>
      </c>
      <c r="AD12" s="75">
        <v>16415</v>
      </c>
      <c r="AE12" s="75">
        <v>224160.5</v>
      </c>
      <c r="AF12" s="75">
        <v>122157</v>
      </c>
      <c r="AG12" s="75">
        <v>58090</v>
      </c>
      <c r="AH12" s="75">
        <v>0</v>
      </c>
      <c r="AI12" s="75">
        <v>0</v>
      </c>
      <c r="AJ12" s="75">
        <v>172818</v>
      </c>
      <c r="AK12" s="75">
        <v>0</v>
      </c>
      <c r="AL12" s="75">
        <v>0</v>
      </c>
      <c r="AM12" s="75">
        <v>0</v>
      </c>
      <c r="AN12" s="75">
        <v>0</v>
      </c>
      <c r="AO12" s="75">
        <v>23957</v>
      </c>
      <c r="AP12" s="75">
        <v>0</v>
      </c>
      <c r="AQ12" s="75">
        <v>17687</v>
      </c>
      <c r="AR12" s="75">
        <v>0</v>
      </c>
      <c r="AS12" s="75">
        <v>500</v>
      </c>
      <c r="AT12" s="75">
        <v>0</v>
      </c>
      <c r="AU12" s="75">
        <v>59480</v>
      </c>
      <c r="AV12" s="75">
        <v>0</v>
      </c>
      <c r="AW12" s="75">
        <v>378167</v>
      </c>
      <c r="AX12" s="75">
        <v>0</v>
      </c>
      <c r="AY12" s="75">
        <v>4505</v>
      </c>
      <c r="AZ12" s="75">
        <v>39899</v>
      </c>
      <c r="BA12" s="75">
        <v>0</v>
      </c>
      <c r="BB12" s="75">
        <v>0</v>
      </c>
      <c r="BC12" s="75">
        <v>12385</v>
      </c>
      <c r="BD12" s="75">
        <v>100787</v>
      </c>
      <c r="BE12" s="75">
        <v>17639.75</v>
      </c>
      <c r="BF12" s="75">
        <v>87983</v>
      </c>
      <c r="BG12" s="75">
        <v>16047</v>
      </c>
      <c r="BH12" s="75">
        <v>22166</v>
      </c>
      <c r="BI12" s="75">
        <v>38111</v>
      </c>
      <c r="BJ12" s="75">
        <v>0</v>
      </c>
      <c r="BK12" s="75">
        <v>3233</v>
      </c>
      <c r="BL12" s="75">
        <v>0</v>
      </c>
      <c r="BM12" s="75">
        <v>0</v>
      </c>
      <c r="BN12" s="75">
        <v>147611</v>
      </c>
      <c r="BO12" s="75">
        <v>0</v>
      </c>
      <c r="BP12" s="75">
        <v>4296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9329</v>
      </c>
      <c r="BX12" s="75">
        <v>9944</v>
      </c>
      <c r="BY12" s="77">
        <v>9944</v>
      </c>
    </row>
    <row r="13" spans="1:77" x14ac:dyDescent="0.2">
      <c r="A13" s="73" t="s">
        <v>205</v>
      </c>
      <c r="B13" s="74" t="s">
        <v>222</v>
      </c>
      <c r="C13" s="73" t="s">
        <v>223</v>
      </c>
      <c r="D13" s="75">
        <v>0</v>
      </c>
      <c r="E13" s="75">
        <v>0</v>
      </c>
      <c r="F13" s="75">
        <v>0</v>
      </c>
      <c r="G13" s="75">
        <v>7157</v>
      </c>
      <c r="H13" s="75">
        <v>0</v>
      </c>
      <c r="I13" s="75">
        <v>0</v>
      </c>
      <c r="J13" s="75">
        <v>12242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6552.5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3805</v>
      </c>
      <c r="X13" s="75">
        <v>0</v>
      </c>
      <c r="Y13" s="75">
        <v>0</v>
      </c>
      <c r="Z13" s="75">
        <v>0</v>
      </c>
      <c r="AA13" s="75">
        <v>2385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25898.25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7">
        <v>0</v>
      </c>
    </row>
    <row r="14" spans="1:77" x14ac:dyDescent="0.2">
      <c r="A14" s="73" t="s">
        <v>205</v>
      </c>
      <c r="B14" s="74" t="s">
        <v>224</v>
      </c>
      <c r="C14" s="73" t="s">
        <v>225</v>
      </c>
      <c r="D14" s="75">
        <v>3840309.85</v>
      </c>
      <c r="E14" s="75">
        <v>513635.51</v>
      </c>
      <c r="F14" s="75">
        <v>1213582.7</v>
      </c>
      <c r="G14" s="75">
        <v>161621</v>
      </c>
      <c r="H14" s="75">
        <v>130579</v>
      </c>
      <c r="I14" s="75">
        <v>29053.75</v>
      </c>
      <c r="J14" s="75">
        <v>11483561.5</v>
      </c>
      <c r="K14" s="75">
        <v>510578.25</v>
      </c>
      <c r="L14" s="75">
        <v>104347</v>
      </c>
      <c r="M14" s="75">
        <v>431943</v>
      </c>
      <c r="N14" s="75">
        <v>70072.800000000003</v>
      </c>
      <c r="O14" s="75">
        <v>257986.25</v>
      </c>
      <c r="P14" s="75">
        <v>1321204</v>
      </c>
      <c r="Q14" s="75">
        <v>312891.25</v>
      </c>
      <c r="R14" s="75">
        <v>98042</v>
      </c>
      <c r="S14" s="75">
        <v>111007.46</v>
      </c>
      <c r="T14" s="75">
        <v>188472.75</v>
      </c>
      <c r="U14" s="75">
        <v>166282.5</v>
      </c>
      <c r="V14" s="75">
        <v>6683620.3399999999</v>
      </c>
      <c r="W14" s="75">
        <v>321002.42</v>
      </c>
      <c r="X14" s="75">
        <v>89856</v>
      </c>
      <c r="Y14" s="75">
        <v>1178883.8</v>
      </c>
      <c r="Z14" s="75">
        <v>565090.5</v>
      </c>
      <c r="AA14" s="75">
        <v>255532.71</v>
      </c>
      <c r="AB14" s="75">
        <v>193404.75</v>
      </c>
      <c r="AC14" s="75">
        <v>92721</v>
      </c>
      <c r="AD14" s="75">
        <v>118604</v>
      </c>
      <c r="AE14" s="75">
        <v>8004894.1699999999</v>
      </c>
      <c r="AF14" s="75">
        <v>636066.19999999995</v>
      </c>
      <c r="AG14" s="75">
        <v>428029</v>
      </c>
      <c r="AH14" s="75">
        <v>89840</v>
      </c>
      <c r="AI14" s="75">
        <v>239975</v>
      </c>
      <c r="AJ14" s="75">
        <v>234133</v>
      </c>
      <c r="AK14" s="75">
        <v>209097.25</v>
      </c>
      <c r="AL14" s="75">
        <v>414620</v>
      </c>
      <c r="AM14" s="75">
        <v>160417.5</v>
      </c>
      <c r="AN14" s="75">
        <v>150458</v>
      </c>
      <c r="AO14" s="75">
        <v>294158.75</v>
      </c>
      <c r="AP14" s="75">
        <v>202235.5</v>
      </c>
      <c r="AQ14" s="75">
        <v>1750186</v>
      </c>
      <c r="AR14" s="75">
        <v>146075.07999999999</v>
      </c>
      <c r="AS14" s="75">
        <v>202060</v>
      </c>
      <c r="AT14" s="75">
        <v>147895</v>
      </c>
      <c r="AU14" s="75">
        <v>438212.06</v>
      </c>
      <c r="AV14" s="75">
        <v>13626</v>
      </c>
      <c r="AW14" s="75">
        <v>29486.13</v>
      </c>
      <c r="AX14" s="75">
        <v>4309313</v>
      </c>
      <c r="AY14" s="75">
        <v>71058</v>
      </c>
      <c r="AZ14" s="75">
        <v>777990.5</v>
      </c>
      <c r="BA14" s="75">
        <v>270131.21999999997</v>
      </c>
      <c r="BB14" s="75">
        <v>407384.85</v>
      </c>
      <c r="BC14" s="75">
        <v>1427285</v>
      </c>
      <c r="BD14" s="75">
        <v>532482.25</v>
      </c>
      <c r="BE14" s="75">
        <v>313255.25</v>
      </c>
      <c r="BF14" s="75">
        <v>294073</v>
      </c>
      <c r="BG14" s="75">
        <v>77394.05</v>
      </c>
      <c r="BH14" s="75">
        <v>73670.75</v>
      </c>
      <c r="BI14" s="75">
        <v>3960593.15</v>
      </c>
      <c r="BJ14" s="75">
        <v>1100604.74</v>
      </c>
      <c r="BK14" s="75">
        <v>191680</v>
      </c>
      <c r="BL14" s="75">
        <v>166451</v>
      </c>
      <c r="BM14" s="75">
        <v>169735</v>
      </c>
      <c r="BN14" s="75">
        <v>88383</v>
      </c>
      <c r="BO14" s="75">
        <v>102163</v>
      </c>
      <c r="BP14" s="75">
        <v>3821789.5</v>
      </c>
      <c r="BQ14" s="75">
        <v>144826.79999999999</v>
      </c>
      <c r="BR14" s="75">
        <v>125937</v>
      </c>
      <c r="BS14" s="75">
        <v>286928.5</v>
      </c>
      <c r="BT14" s="75">
        <v>442424.9</v>
      </c>
      <c r="BU14" s="75">
        <v>940358.84</v>
      </c>
      <c r="BV14" s="75">
        <v>208589</v>
      </c>
      <c r="BW14" s="75">
        <v>84498</v>
      </c>
      <c r="BX14" s="75">
        <v>65211.25</v>
      </c>
      <c r="BY14" s="77">
        <v>28794.25</v>
      </c>
    </row>
    <row r="15" spans="1:77" x14ac:dyDescent="0.2">
      <c r="A15" s="73" t="s">
        <v>205</v>
      </c>
      <c r="B15" s="74" t="s">
        <v>226</v>
      </c>
      <c r="C15" s="73" t="s">
        <v>227</v>
      </c>
      <c r="D15" s="75">
        <v>1502375.5</v>
      </c>
      <c r="E15" s="75">
        <v>0</v>
      </c>
      <c r="F15" s="75">
        <v>180927.42</v>
      </c>
      <c r="G15" s="75">
        <v>143334</v>
      </c>
      <c r="H15" s="75">
        <v>63780</v>
      </c>
      <c r="I15" s="75">
        <v>0</v>
      </c>
      <c r="J15" s="75">
        <v>408943.25</v>
      </c>
      <c r="K15" s="75">
        <v>0</v>
      </c>
      <c r="L15" s="75">
        <v>0</v>
      </c>
      <c r="M15" s="75">
        <v>1011943.73</v>
      </c>
      <c r="N15" s="75">
        <v>15402</v>
      </c>
      <c r="O15" s="75">
        <v>0</v>
      </c>
      <c r="P15" s="75">
        <v>139066.5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517347</v>
      </c>
      <c r="W15" s="75">
        <v>0</v>
      </c>
      <c r="X15" s="75">
        <v>6957.75</v>
      </c>
      <c r="Y15" s="75">
        <v>212360</v>
      </c>
      <c r="Z15" s="75">
        <v>218747</v>
      </c>
      <c r="AA15" s="75">
        <v>0</v>
      </c>
      <c r="AB15" s="75">
        <v>0</v>
      </c>
      <c r="AC15" s="75">
        <v>4263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5255.5</v>
      </c>
      <c r="AK15" s="75">
        <v>0</v>
      </c>
      <c r="AL15" s="75">
        <v>0</v>
      </c>
      <c r="AM15" s="75">
        <v>0</v>
      </c>
      <c r="AN15" s="75">
        <v>0</v>
      </c>
      <c r="AO15" s="75">
        <v>8372.5</v>
      </c>
      <c r="AP15" s="75">
        <v>0</v>
      </c>
      <c r="AQ15" s="75">
        <v>129687.75</v>
      </c>
      <c r="AR15" s="75">
        <v>0</v>
      </c>
      <c r="AS15" s="75">
        <v>0</v>
      </c>
      <c r="AT15" s="75">
        <v>13439.5</v>
      </c>
      <c r="AU15" s="75">
        <v>0</v>
      </c>
      <c r="AV15" s="75">
        <v>0</v>
      </c>
      <c r="AW15" s="75">
        <v>0</v>
      </c>
      <c r="AX15" s="75">
        <v>877021</v>
      </c>
      <c r="AY15" s="75">
        <v>0</v>
      </c>
      <c r="AZ15" s="75">
        <v>37636.75</v>
      </c>
      <c r="BA15" s="75">
        <v>157942.75</v>
      </c>
      <c r="BB15" s="75">
        <v>0</v>
      </c>
      <c r="BC15" s="75">
        <v>0</v>
      </c>
      <c r="BD15" s="75">
        <v>30095.5</v>
      </c>
      <c r="BE15" s="75">
        <v>0</v>
      </c>
      <c r="BF15" s="75">
        <v>0</v>
      </c>
      <c r="BG15" s="75">
        <v>0</v>
      </c>
      <c r="BH15" s="75">
        <v>15086</v>
      </c>
      <c r="BI15" s="75">
        <v>1318835</v>
      </c>
      <c r="BJ15" s="75">
        <v>0</v>
      </c>
      <c r="BK15" s="75">
        <v>0</v>
      </c>
      <c r="BL15" s="75">
        <v>0</v>
      </c>
      <c r="BM15" s="75">
        <v>57683</v>
      </c>
      <c r="BN15" s="75">
        <v>0</v>
      </c>
      <c r="BO15" s="75">
        <v>0</v>
      </c>
      <c r="BP15" s="75">
        <v>268368</v>
      </c>
      <c r="BQ15" s="75">
        <v>0</v>
      </c>
      <c r="BR15" s="75">
        <v>17626</v>
      </c>
      <c r="BS15" s="75">
        <v>1723</v>
      </c>
      <c r="BT15" s="75">
        <v>0</v>
      </c>
      <c r="BU15" s="75">
        <v>158724.17000000001</v>
      </c>
      <c r="BV15" s="75">
        <v>0</v>
      </c>
      <c r="BW15" s="75">
        <v>0</v>
      </c>
      <c r="BX15" s="75">
        <v>21724.5</v>
      </c>
      <c r="BY15" s="77">
        <v>7336.5</v>
      </c>
    </row>
    <row r="16" spans="1:77" x14ac:dyDescent="0.2">
      <c r="A16" s="73" t="s">
        <v>205</v>
      </c>
      <c r="B16" s="74" t="s">
        <v>228</v>
      </c>
      <c r="C16" s="73" t="s">
        <v>229</v>
      </c>
      <c r="D16" s="75">
        <v>14970</v>
      </c>
      <c r="E16" s="75">
        <v>721930</v>
      </c>
      <c r="F16" s="75">
        <v>43650</v>
      </c>
      <c r="G16" s="75">
        <v>20110</v>
      </c>
      <c r="H16" s="75">
        <v>77870</v>
      </c>
      <c r="I16" s="75">
        <v>0</v>
      </c>
      <c r="J16" s="75">
        <v>1329630</v>
      </c>
      <c r="K16" s="75">
        <v>150970</v>
      </c>
      <c r="L16" s="75">
        <v>0</v>
      </c>
      <c r="M16" s="75">
        <v>0</v>
      </c>
      <c r="N16" s="75">
        <v>0</v>
      </c>
      <c r="O16" s="75">
        <v>0</v>
      </c>
      <c r="P16" s="75">
        <v>463020</v>
      </c>
      <c r="Q16" s="75">
        <v>240683.5</v>
      </c>
      <c r="R16" s="75">
        <v>0</v>
      </c>
      <c r="S16" s="75">
        <v>0</v>
      </c>
      <c r="T16" s="75">
        <v>25170</v>
      </c>
      <c r="U16" s="75">
        <v>0</v>
      </c>
      <c r="V16" s="75">
        <v>4800</v>
      </c>
      <c r="W16" s="75">
        <v>1590</v>
      </c>
      <c r="X16" s="75">
        <v>117340</v>
      </c>
      <c r="Y16" s="75">
        <v>146250</v>
      </c>
      <c r="Z16" s="75">
        <v>0</v>
      </c>
      <c r="AA16" s="75">
        <v>0</v>
      </c>
      <c r="AB16" s="75">
        <v>0</v>
      </c>
      <c r="AC16" s="75">
        <v>0</v>
      </c>
      <c r="AD16" s="75">
        <v>470</v>
      </c>
      <c r="AE16" s="75">
        <v>881650</v>
      </c>
      <c r="AF16" s="75">
        <v>0</v>
      </c>
      <c r="AG16" s="75">
        <v>32830</v>
      </c>
      <c r="AH16" s="75">
        <v>0</v>
      </c>
      <c r="AI16" s="75">
        <v>0</v>
      </c>
      <c r="AJ16" s="75">
        <v>39880</v>
      </c>
      <c r="AK16" s="75">
        <v>217530</v>
      </c>
      <c r="AL16" s="75">
        <v>0</v>
      </c>
      <c r="AM16" s="75">
        <v>0</v>
      </c>
      <c r="AN16" s="75">
        <v>25373</v>
      </c>
      <c r="AO16" s="75">
        <v>0</v>
      </c>
      <c r="AP16" s="75">
        <v>0</v>
      </c>
      <c r="AQ16" s="75">
        <v>468770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6400</v>
      </c>
      <c r="AX16" s="75">
        <v>46420</v>
      </c>
      <c r="AY16" s="75">
        <v>3274</v>
      </c>
      <c r="AZ16" s="75">
        <v>3920</v>
      </c>
      <c r="BA16" s="75">
        <v>0</v>
      </c>
      <c r="BB16" s="75">
        <v>79280</v>
      </c>
      <c r="BC16" s="75">
        <v>0</v>
      </c>
      <c r="BD16" s="75">
        <v>411690</v>
      </c>
      <c r="BE16" s="75">
        <v>0</v>
      </c>
      <c r="BF16" s="75">
        <v>221610</v>
      </c>
      <c r="BG16" s="75">
        <v>0</v>
      </c>
      <c r="BH16" s="75">
        <v>0</v>
      </c>
      <c r="BI16" s="75">
        <v>620201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6450</v>
      </c>
      <c r="BP16" s="75">
        <v>1847411</v>
      </c>
      <c r="BQ16" s="75">
        <v>4845</v>
      </c>
      <c r="BR16" s="75">
        <v>0</v>
      </c>
      <c r="BS16" s="75">
        <v>0</v>
      </c>
      <c r="BT16" s="75">
        <v>0</v>
      </c>
      <c r="BU16" s="75">
        <v>112340</v>
      </c>
      <c r="BV16" s="75">
        <v>0</v>
      </c>
      <c r="BW16" s="75">
        <v>0</v>
      </c>
      <c r="BX16" s="75">
        <v>0</v>
      </c>
      <c r="BY16" s="77">
        <v>0</v>
      </c>
    </row>
    <row r="17" spans="1:77" x14ac:dyDescent="0.2">
      <c r="A17" s="73" t="s">
        <v>205</v>
      </c>
      <c r="B17" s="74" t="s">
        <v>230</v>
      </c>
      <c r="C17" s="73" t="s">
        <v>231</v>
      </c>
      <c r="D17" s="75">
        <v>22732615.010000002</v>
      </c>
      <c r="E17" s="75">
        <v>5380618.5599999996</v>
      </c>
      <c r="F17" s="75">
        <v>9404980.9499999993</v>
      </c>
      <c r="G17" s="75">
        <v>1425216</v>
      </c>
      <c r="H17" s="75">
        <v>1479142.75</v>
      </c>
      <c r="I17" s="75">
        <v>252255.38</v>
      </c>
      <c r="J17" s="75">
        <v>110046042.5</v>
      </c>
      <c r="K17" s="75">
        <v>4192149.75</v>
      </c>
      <c r="L17" s="75">
        <v>721837.5</v>
      </c>
      <c r="M17" s="75">
        <v>8778239.7899999991</v>
      </c>
      <c r="N17" s="75">
        <v>1031287</v>
      </c>
      <c r="O17" s="75">
        <v>2898472.75</v>
      </c>
      <c r="P17" s="75">
        <v>11052331</v>
      </c>
      <c r="Q17" s="75">
        <v>2501121.25</v>
      </c>
      <c r="R17" s="75">
        <v>380497.2</v>
      </c>
      <c r="S17" s="75">
        <v>1851074.37</v>
      </c>
      <c r="T17" s="75">
        <v>1017582.5</v>
      </c>
      <c r="U17" s="75">
        <v>1661745.72</v>
      </c>
      <c r="V17" s="75">
        <v>55179819.200000003</v>
      </c>
      <c r="W17" s="75">
        <v>1834372.62</v>
      </c>
      <c r="X17" s="75">
        <v>1056349.71</v>
      </c>
      <c r="Y17" s="75">
        <v>7658024.9500000002</v>
      </c>
      <c r="Z17" s="75">
        <v>4033386</v>
      </c>
      <c r="AA17" s="75">
        <v>2098367.5499999998</v>
      </c>
      <c r="AB17" s="75">
        <v>1490901.25</v>
      </c>
      <c r="AC17" s="75">
        <v>802775</v>
      </c>
      <c r="AD17" s="75">
        <v>277851</v>
      </c>
      <c r="AE17" s="75">
        <v>89824002.739999995</v>
      </c>
      <c r="AF17" s="75">
        <v>3494444.6</v>
      </c>
      <c r="AG17" s="75">
        <v>2017442</v>
      </c>
      <c r="AH17" s="75">
        <v>1015981</v>
      </c>
      <c r="AI17" s="75">
        <v>1247370</v>
      </c>
      <c r="AJ17" s="75">
        <v>2055196.7</v>
      </c>
      <c r="AK17" s="75">
        <v>2515007.92</v>
      </c>
      <c r="AL17" s="75">
        <v>2572974</v>
      </c>
      <c r="AM17" s="75">
        <v>2184476</v>
      </c>
      <c r="AN17" s="75">
        <v>1019181</v>
      </c>
      <c r="AO17" s="75">
        <v>1986058.75</v>
      </c>
      <c r="AP17" s="75">
        <v>1926780</v>
      </c>
      <c r="AQ17" s="75">
        <v>21627760.25</v>
      </c>
      <c r="AR17" s="75">
        <v>2049512</v>
      </c>
      <c r="AS17" s="75">
        <v>1928369</v>
      </c>
      <c r="AT17" s="75">
        <v>2016365</v>
      </c>
      <c r="AU17" s="75">
        <v>4149945.75</v>
      </c>
      <c r="AV17" s="75">
        <v>194201.75</v>
      </c>
      <c r="AW17" s="75">
        <v>366186.25</v>
      </c>
      <c r="AX17" s="75">
        <v>37691865.5</v>
      </c>
      <c r="AY17" s="75">
        <v>1170528.75</v>
      </c>
      <c r="AZ17" s="75">
        <v>3316902.25</v>
      </c>
      <c r="BA17" s="75">
        <v>2098065.9900000002</v>
      </c>
      <c r="BB17" s="75">
        <v>2326621.25</v>
      </c>
      <c r="BC17" s="75">
        <v>7133428.5</v>
      </c>
      <c r="BD17" s="75">
        <v>6685505.54</v>
      </c>
      <c r="BE17" s="75">
        <v>2793242.75</v>
      </c>
      <c r="BF17" s="75">
        <v>1682135</v>
      </c>
      <c r="BG17" s="75">
        <v>766126.34</v>
      </c>
      <c r="BH17" s="75">
        <v>602468</v>
      </c>
      <c r="BI17" s="75">
        <v>54267538.450000003</v>
      </c>
      <c r="BJ17" s="75">
        <v>7074088.29</v>
      </c>
      <c r="BK17" s="75">
        <v>1479496</v>
      </c>
      <c r="BL17" s="75">
        <v>944835</v>
      </c>
      <c r="BM17" s="75">
        <v>1430442</v>
      </c>
      <c r="BN17" s="75">
        <v>1157030</v>
      </c>
      <c r="BO17" s="75">
        <v>1036249.1</v>
      </c>
      <c r="BP17" s="75">
        <v>22804549.690000001</v>
      </c>
      <c r="BQ17" s="75">
        <v>1153314.6000000001</v>
      </c>
      <c r="BR17" s="75">
        <v>1323403.7</v>
      </c>
      <c r="BS17" s="75">
        <v>1464542.5</v>
      </c>
      <c r="BT17" s="75">
        <v>3610006.55</v>
      </c>
      <c r="BU17" s="75">
        <v>10247902.800000001</v>
      </c>
      <c r="BV17" s="75">
        <v>987224</v>
      </c>
      <c r="BW17" s="75">
        <v>491125.05</v>
      </c>
      <c r="BX17" s="75">
        <v>805435.46</v>
      </c>
      <c r="BY17" s="77">
        <v>390736.73</v>
      </c>
    </row>
    <row r="18" spans="1:77" x14ac:dyDescent="0.2">
      <c r="A18" s="73" t="s">
        <v>205</v>
      </c>
      <c r="B18" s="74" t="s">
        <v>232</v>
      </c>
      <c r="C18" s="73" t="s">
        <v>233</v>
      </c>
      <c r="D18" s="75">
        <v>14151160</v>
      </c>
      <c r="E18" s="75">
        <v>4135630.27</v>
      </c>
      <c r="F18" s="75">
        <v>4249614.8899999997</v>
      </c>
      <c r="G18" s="75">
        <v>122368</v>
      </c>
      <c r="H18" s="75">
        <v>149833.75</v>
      </c>
      <c r="I18" s="75">
        <v>0</v>
      </c>
      <c r="J18" s="75">
        <v>64967675</v>
      </c>
      <c r="K18" s="75">
        <v>9671742</v>
      </c>
      <c r="L18" s="75">
        <v>2763797.44</v>
      </c>
      <c r="M18" s="75">
        <v>4715115.4400000004</v>
      </c>
      <c r="N18" s="75">
        <v>231483.2</v>
      </c>
      <c r="O18" s="75">
        <v>8060152</v>
      </c>
      <c r="P18" s="75">
        <v>10999812.5</v>
      </c>
      <c r="Q18" s="75">
        <v>3477039.75</v>
      </c>
      <c r="R18" s="75">
        <v>9630.4</v>
      </c>
      <c r="S18" s="75">
        <v>256623.4</v>
      </c>
      <c r="T18" s="75">
        <v>2495022.75</v>
      </c>
      <c r="U18" s="75">
        <v>1776256.75</v>
      </c>
      <c r="V18" s="75">
        <v>73381873.900000006</v>
      </c>
      <c r="W18" s="75">
        <v>10108935.52</v>
      </c>
      <c r="X18" s="75">
        <v>1119474.1299999999</v>
      </c>
      <c r="Y18" s="75">
        <v>5369356.7199999997</v>
      </c>
      <c r="Z18" s="75">
        <v>1639854.5</v>
      </c>
      <c r="AA18" s="75">
        <v>2020036</v>
      </c>
      <c r="AB18" s="75">
        <v>6019740.3600000003</v>
      </c>
      <c r="AC18" s="75">
        <v>15385</v>
      </c>
      <c r="AD18" s="75">
        <v>2262055</v>
      </c>
      <c r="AE18" s="75">
        <v>25824598.5</v>
      </c>
      <c r="AF18" s="75">
        <v>747057.14</v>
      </c>
      <c r="AG18" s="75">
        <v>978076.5</v>
      </c>
      <c r="AH18" s="75">
        <v>453084</v>
      </c>
      <c r="AI18" s="75">
        <v>760300.49</v>
      </c>
      <c r="AJ18" s="75">
        <v>672340</v>
      </c>
      <c r="AK18" s="75">
        <v>814882.75</v>
      </c>
      <c r="AL18" s="75">
        <v>716048</v>
      </c>
      <c r="AM18" s="75">
        <v>948850</v>
      </c>
      <c r="AN18" s="75">
        <v>371041.25</v>
      </c>
      <c r="AO18" s="75">
        <v>1074260.25</v>
      </c>
      <c r="AP18" s="75">
        <v>511542.26</v>
      </c>
      <c r="AQ18" s="75">
        <v>7134473.0499999998</v>
      </c>
      <c r="AR18" s="75">
        <v>425259.02</v>
      </c>
      <c r="AS18" s="75">
        <v>719055.75</v>
      </c>
      <c r="AT18" s="75">
        <v>540548</v>
      </c>
      <c r="AU18" s="75">
        <v>763657.31</v>
      </c>
      <c r="AV18" s="75">
        <v>387412.5</v>
      </c>
      <c r="AW18" s="75">
        <v>1330634.25</v>
      </c>
      <c r="AX18" s="75">
        <v>43396796.25</v>
      </c>
      <c r="AY18" s="75">
        <v>754328.5</v>
      </c>
      <c r="AZ18" s="75">
        <v>1494908.75</v>
      </c>
      <c r="BA18" s="75">
        <v>4028814.95</v>
      </c>
      <c r="BB18" s="75">
        <v>386763.5</v>
      </c>
      <c r="BC18" s="75">
        <v>2870066.96</v>
      </c>
      <c r="BD18" s="75">
        <v>4710426.3</v>
      </c>
      <c r="BE18" s="75">
        <v>1651874.75</v>
      </c>
      <c r="BF18" s="75">
        <v>3215843.15</v>
      </c>
      <c r="BG18" s="75">
        <v>426388.27</v>
      </c>
      <c r="BH18" s="75">
        <v>281928.5</v>
      </c>
      <c r="BI18" s="75">
        <v>37111291.090000004</v>
      </c>
      <c r="BJ18" s="75">
        <v>15014920.539999999</v>
      </c>
      <c r="BK18" s="75">
        <v>2240116</v>
      </c>
      <c r="BL18" s="75">
        <v>985324</v>
      </c>
      <c r="BM18" s="75">
        <v>1502350</v>
      </c>
      <c r="BN18" s="75">
        <v>5329921</v>
      </c>
      <c r="BO18" s="75">
        <v>1056349</v>
      </c>
      <c r="BP18" s="75">
        <v>16923136.399999999</v>
      </c>
      <c r="BQ18" s="75">
        <v>403399</v>
      </c>
      <c r="BR18" s="75">
        <v>413347</v>
      </c>
      <c r="BS18" s="75">
        <v>763504.25</v>
      </c>
      <c r="BT18" s="75">
        <v>2626432.66</v>
      </c>
      <c r="BU18" s="75">
        <v>2543935.42</v>
      </c>
      <c r="BV18" s="75">
        <v>676864.79</v>
      </c>
      <c r="BW18" s="75">
        <v>440548.1</v>
      </c>
      <c r="BX18" s="75">
        <v>358212.75</v>
      </c>
      <c r="BY18" s="76">
        <v>55857741.249999993</v>
      </c>
    </row>
    <row r="19" spans="1:77" x14ac:dyDescent="0.2">
      <c r="A19" s="73" t="s">
        <v>205</v>
      </c>
      <c r="B19" s="74" t="s">
        <v>234</v>
      </c>
      <c r="C19" s="73" t="s">
        <v>235</v>
      </c>
      <c r="D19" s="75">
        <v>1802228.45</v>
      </c>
      <c r="E19" s="75">
        <v>222259</v>
      </c>
      <c r="F19" s="75">
        <v>139996</v>
      </c>
      <c r="G19" s="75">
        <v>88509</v>
      </c>
      <c r="H19" s="75">
        <v>12372</v>
      </c>
      <c r="I19" s="75">
        <v>47290.09</v>
      </c>
      <c r="J19" s="75">
        <v>5827031.5</v>
      </c>
      <c r="K19" s="75">
        <v>83137.5</v>
      </c>
      <c r="L19" s="75">
        <v>68899</v>
      </c>
      <c r="M19" s="75">
        <v>7991788.1699999999</v>
      </c>
      <c r="N19" s="75">
        <v>1084082.3</v>
      </c>
      <c r="O19" s="75">
        <v>151325</v>
      </c>
      <c r="P19" s="75">
        <v>1510577</v>
      </c>
      <c r="Q19" s="75">
        <v>152376.75</v>
      </c>
      <c r="R19" s="75">
        <v>259849</v>
      </c>
      <c r="S19" s="75">
        <v>136882.45000000001</v>
      </c>
      <c r="T19" s="75">
        <v>58884.5</v>
      </c>
      <c r="U19" s="75">
        <v>0</v>
      </c>
      <c r="V19" s="75">
        <v>4101659</v>
      </c>
      <c r="W19" s="75">
        <v>0</v>
      </c>
      <c r="X19" s="75">
        <v>0</v>
      </c>
      <c r="Y19" s="75">
        <v>140740</v>
      </c>
      <c r="Z19" s="75">
        <v>50901</v>
      </c>
      <c r="AA19" s="75">
        <v>0</v>
      </c>
      <c r="AB19" s="75">
        <v>59680.75</v>
      </c>
      <c r="AC19" s="75">
        <v>412109</v>
      </c>
      <c r="AD19" s="75">
        <v>0</v>
      </c>
      <c r="AE19" s="75">
        <v>1213699</v>
      </c>
      <c r="AF19" s="75">
        <v>6687</v>
      </c>
      <c r="AG19" s="75">
        <v>11426</v>
      </c>
      <c r="AH19" s="75">
        <v>10149</v>
      </c>
      <c r="AI19" s="75">
        <v>8645.0499999999993</v>
      </c>
      <c r="AJ19" s="75">
        <v>2158</v>
      </c>
      <c r="AK19" s="75">
        <v>3646</v>
      </c>
      <c r="AL19" s="75">
        <v>0</v>
      </c>
      <c r="AM19" s="75">
        <v>0</v>
      </c>
      <c r="AN19" s="75">
        <v>35849.75</v>
      </c>
      <c r="AO19" s="75">
        <v>60529.25</v>
      </c>
      <c r="AP19" s="75">
        <v>19616</v>
      </c>
      <c r="AQ19" s="75">
        <v>9661.75</v>
      </c>
      <c r="AR19" s="75">
        <v>12219</v>
      </c>
      <c r="AS19" s="75">
        <v>514</v>
      </c>
      <c r="AT19" s="75">
        <v>0</v>
      </c>
      <c r="AU19" s="75">
        <v>0</v>
      </c>
      <c r="AV19" s="75">
        <v>0</v>
      </c>
      <c r="AW19" s="75">
        <v>0</v>
      </c>
      <c r="AX19" s="75">
        <v>380111.25</v>
      </c>
      <c r="AY19" s="75">
        <v>0</v>
      </c>
      <c r="AZ19" s="75">
        <v>0</v>
      </c>
      <c r="BA19" s="75">
        <v>15111</v>
      </c>
      <c r="BB19" s="75">
        <v>162897</v>
      </c>
      <c r="BC19" s="75">
        <v>1600</v>
      </c>
      <c r="BD19" s="75">
        <v>160869</v>
      </c>
      <c r="BE19" s="75">
        <v>1657.5</v>
      </c>
      <c r="BF19" s="75">
        <v>71453</v>
      </c>
      <c r="BG19" s="75">
        <v>161462.25</v>
      </c>
      <c r="BH19" s="75">
        <v>0</v>
      </c>
      <c r="BI19" s="75">
        <v>740243</v>
      </c>
      <c r="BJ19" s="75">
        <v>1995876.48</v>
      </c>
      <c r="BK19" s="75">
        <v>64241</v>
      </c>
      <c r="BL19" s="75">
        <v>0</v>
      </c>
      <c r="BM19" s="75">
        <v>3437</v>
      </c>
      <c r="BN19" s="75">
        <v>9041</v>
      </c>
      <c r="BO19" s="75">
        <v>0</v>
      </c>
      <c r="BP19" s="75">
        <v>101863</v>
      </c>
      <c r="BQ19" s="75">
        <v>0</v>
      </c>
      <c r="BR19" s="75">
        <v>0</v>
      </c>
      <c r="BS19" s="75">
        <v>0</v>
      </c>
      <c r="BT19" s="75">
        <v>105902.5</v>
      </c>
      <c r="BU19" s="75">
        <v>43430.63</v>
      </c>
      <c r="BV19" s="75">
        <v>0</v>
      </c>
      <c r="BW19" s="75">
        <v>0</v>
      </c>
      <c r="BX19" s="75">
        <v>22044.45</v>
      </c>
      <c r="BY19" s="76">
        <v>98979371.210000008</v>
      </c>
    </row>
    <row r="20" spans="1:77" x14ac:dyDescent="0.2">
      <c r="A20" s="73" t="s">
        <v>205</v>
      </c>
      <c r="B20" s="74" t="s">
        <v>236</v>
      </c>
      <c r="C20" s="73" t="s">
        <v>237</v>
      </c>
      <c r="D20" s="75">
        <v>971529</v>
      </c>
      <c r="E20" s="75">
        <v>20407.75</v>
      </c>
      <c r="F20" s="75">
        <v>536730</v>
      </c>
      <c r="G20" s="75">
        <v>30559</v>
      </c>
      <c r="H20" s="75">
        <v>44040</v>
      </c>
      <c r="I20" s="75">
        <v>2355</v>
      </c>
      <c r="J20" s="75">
        <v>2141993.75</v>
      </c>
      <c r="K20" s="75">
        <v>391493.75</v>
      </c>
      <c r="L20" s="75">
        <v>40835</v>
      </c>
      <c r="M20" s="75">
        <v>841279.41</v>
      </c>
      <c r="N20" s="75">
        <v>59020</v>
      </c>
      <c r="O20" s="75">
        <v>792124</v>
      </c>
      <c r="P20" s="75">
        <v>351782</v>
      </c>
      <c r="Q20" s="75">
        <v>124000</v>
      </c>
      <c r="R20" s="75">
        <v>42867.5</v>
      </c>
      <c r="S20" s="75">
        <v>1133.75</v>
      </c>
      <c r="T20" s="75">
        <v>61214.85</v>
      </c>
      <c r="U20" s="75">
        <v>0</v>
      </c>
      <c r="V20" s="75">
        <v>665385.5</v>
      </c>
      <c r="W20" s="75">
        <v>413304</v>
      </c>
      <c r="X20" s="75">
        <v>0</v>
      </c>
      <c r="Y20" s="75">
        <v>0</v>
      </c>
      <c r="Z20" s="75">
        <v>855189</v>
      </c>
      <c r="AA20" s="75">
        <v>640</v>
      </c>
      <c r="AB20" s="75">
        <v>1468026.75</v>
      </c>
      <c r="AC20" s="75">
        <v>0</v>
      </c>
      <c r="AD20" s="75">
        <v>17043</v>
      </c>
      <c r="AE20" s="75">
        <v>2088959</v>
      </c>
      <c r="AF20" s="75">
        <v>0</v>
      </c>
      <c r="AG20" s="75">
        <v>0</v>
      </c>
      <c r="AH20" s="75">
        <v>0</v>
      </c>
      <c r="AI20" s="75">
        <v>0</v>
      </c>
      <c r="AJ20" s="75">
        <v>4094</v>
      </c>
      <c r="AK20" s="75">
        <v>0</v>
      </c>
      <c r="AL20" s="75">
        <v>1900</v>
      </c>
      <c r="AM20" s="75">
        <v>7432</v>
      </c>
      <c r="AN20" s="75">
        <v>5039</v>
      </c>
      <c r="AO20" s="75">
        <v>4945</v>
      </c>
      <c r="AP20" s="75">
        <v>0</v>
      </c>
      <c r="AQ20" s="75">
        <v>1359666</v>
      </c>
      <c r="AR20" s="75">
        <v>0</v>
      </c>
      <c r="AS20" s="75">
        <v>11840</v>
      </c>
      <c r="AT20" s="75">
        <v>9837</v>
      </c>
      <c r="AU20" s="75">
        <v>12485</v>
      </c>
      <c r="AV20" s="75">
        <v>4951</v>
      </c>
      <c r="AW20" s="75">
        <v>12872</v>
      </c>
      <c r="AX20" s="75">
        <v>367384.75</v>
      </c>
      <c r="AY20" s="75">
        <v>0</v>
      </c>
      <c r="AZ20" s="75">
        <v>623453</v>
      </c>
      <c r="BA20" s="75">
        <v>120</v>
      </c>
      <c r="BB20" s="75">
        <v>170375</v>
      </c>
      <c r="BC20" s="75">
        <v>917439</v>
      </c>
      <c r="BD20" s="75">
        <v>230894.5</v>
      </c>
      <c r="BE20" s="75">
        <v>454578.25</v>
      </c>
      <c r="BF20" s="75">
        <v>200697</v>
      </c>
      <c r="BG20" s="75">
        <v>0</v>
      </c>
      <c r="BH20" s="75">
        <v>8233</v>
      </c>
      <c r="BI20" s="75">
        <v>1949604</v>
      </c>
      <c r="BJ20" s="75">
        <v>1117112.95</v>
      </c>
      <c r="BK20" s="75">
        <v>0</v>
      </c>
      <c r="BL20" s="75">
        <v>0</v>
      </c>
      <c r="BM20" s="75">
        <v>0</v>
      </c>
      <c r="BN20" s="75">
        <v>34991</v>
      </c>
      <c r="BO20" s="75">
        <v>16491</v>
      </c>
      <c r="BP20" s="75">
        <v>3699901</v>
      </c>
      <c r="BQ20" s="75">
        <v>13713.25</v>
      </c>
      <c r="BR20" s="75">
        <v>23701</v>
      </c>
      <c r="BS20" s="75">
        <v>28237.75</v>
      </c>
      <c r="BT20" s="75">
        <v>0</v>
      </c>
      <c r="BU20" s="75">
        <v>1070841.04</v>
      </c>
      <c r="BV20" s="75">
        <v>18657</v>
      </c>
      <c r="BW20" s="75">
        <v>21280</v>
      </c>
      <c r="BX20" s="75">
        <v>37775.5</v>
      </c>
      <c r="BY20" s="76">
        <v>5634557.4899999993</v>
      </c>
    </row>
    <row r="21" spans="1:77" x14ac:dyDescent="0.2">
      <c r="A21" s="73" t="s">
        <v>205</v>
      </c>
      <c r="B21" s="74" t="s">
        <v>238</v>
      </c>
      <c r="C21" s="73" t="s">
        <v>239</v>
      </c>
      <c r="D21" s="75">
        <v>535370</v>
      </c>
      <c r="E21" s="75">
        <v>0</v>
      </c>
      <c r="F21" s="75">
        <v>989868</v>
      </c>
      <c r="G21" s="75">
        <v>133102</v>
      </c>
      <c r="H21" s="75">
        <v>42373</v>
      </c>
      <c r="I21" s="75">
        <v>0</v>
      </c>
      <c r="J21" s="75">
        <v>214461</v>
      </c>
      <c r="K21" s="75">
        <v>186709.75</v>
      </c>
      <c r="L21" s="75">
        <v>379680</v>
      </c>
      <c r="M21" s="75">
        <v>482963</v>
      </c>
      <c r="N21" s="75">
        <v>59003</v>
      </c>
      <c r="O21" s="75">
        <v>107805</v>
      </c>
      <c r="P21" s="75">
        <v>227677</v>
      </c>
      <c r="Q21" s="75">
        <v>282490</v>
      </c>
      <c r="R21" s="75">
        <v>7817</v>
      </c>
      <c r="S21" s="75">
        <v>295744.8</v>
      </c>
      <c r="T21" s="75">
        <v>0</v>
      </c>
      <c r="U21" s="75">
        <v>44002</v>
      </c>
      <c r="V21" s="75">
        <v>2362620.4500000002</v>
      </c>
      <c r="W21" s="75">
        <v>214677</v>
      </c>
      <c r="X21" s="75">
        <v>208828.82</v>
      </c>
      <c r="Y21" s="75">
        <v>438734.44</v>
      </c>
      <c r="Z21" s="75">
        <v>201523</v>
      </c>
      <c r="AA21" s="75">
        <v>203641</v>
      </c>
      <c r="AB21" s="75">
        <v>522837.25</v>
      </c>
      <c r="AC21" s="75">
        <v>123435.65</v>
      </c>
      <c r="AD21" s="75">
        <v>136317</v>
      </c>
      <c r="AE21" s="75">
        <v>403698.7</v>
      </c>
      <c r="AF21" s="75">
        <v>240752</v>
      </c>
      <c r="AG21" s="75">
        <v>86515</v>
      </c>
      <c r="AH21" s="75">
        <v>180970</v>
      </c>
      <c r="AI21" s="75">
        <v>120646</v>
      </c>
      <c r="AJ21" s="75">
        <v>174124.68</v>
      </c>
      <c r="AK21" s="75">
        <v>2323519.94</v>
      </c>
      <c r="AL21" s="75">
        <v>91862</v>
      </c>
      <c r="AM21" s="75">
        <v>87579</v>
      </c>
      <c r="AN21" s="75">
        <v>235364.5</v>
      </c>
      <c r="AO21" s="75">
        <v>159587.75</v>
      </c>
      <c r="AP21" s="75">
        <v>389726</v>
      </c>
      <c r="AQ21" s="75">
        <v>1001148.75</v>
      </c>
      <c r="AR21" s="75">
        <v>594854</v>
      </c>
      <c r="AS21" s="75">
        <v>367968</v>
      </c>
      <c r="AT21" s="75">
        <v>376690</v>
      </c>
      <c r="AU21" s="75">
        <v>694777.5</v>
      </c>
      <c r="AV21" s="75">
        <v>34449</v>
      </c>
      <c r="AW21" s="75">
        <v>161470</v>
      </c>
      <c r="AX21" s="75">
        <v>562966</v>
      </c>
      <c r="AY21" s="75">
        <v>186872</v>
      </c>
      <c r="AZ21" s="75">
        <v>59693</v>
      </c>
      <c r="BA21" s="75">
        <v>35919</v>
      </c>
      <c r="BB21" s="75">
        <v>123734</v>
      </c>
      <c r="BC21" s="75">
        <v>25623</v>
      </c>
      <c r="BD21" s="75">
        <v>115312</v>
      </c>
      <c r="BE21" s="75">
        <v>199071</v>
      </c>
      <c r="BF21" s="75">
        <v>87992</v>
      </c>
      <c r="BG21" s="75">
        <v>2820</v>
      </c>
      <c r="BH21" s="75">
        <v>2557</v>
      </c>
      <c r="BI21" s="75">
        <v>44989.25</v>
      </c>
      <c r="BJ21" s="75">
        <v>72309</v>
      </c>
      <c r="BK21" s="75">
        <v>3896</v>
      </c>
      <c r="BL21" s="75">
        <v>6128</v>
      </c>
      <c r="BM21" s="75">
        <v>19303</v>
      </c>
      <c r="BN21" s="75">
        <v>15689</v>
      </c>
      <c r="BO21" s="75">
        <v>8964</v>
      </c>
      <c r="BP21" s="75">
        <v>337304</v>
      </c>
      <c r="BQ21" s="75">
        <v>72032</v>
      </c>
      <c r="BR21" s="75">
        <v>89012</v>
      </c>
      <c r="BS21" s="75">
        <v>97624.25</v>
      </c>
      <c r="BT21" s="75">
        <v>355523.05</v>
      </c>
      <c r="BU21" s="75">
        <v>203154</v>
      </c>
      <c r="BV21" s="75">
        <v>75678</v>
      </c>
      <c r="BW21" s="75">
        <v>3477</v>
      </c>
      <c r="BX21" s="75">
        <v>0</v>
      </c>
      <c r="BY21" s="76">
        <v>8504945.3200000003</v>
      </c>
    </row>
    <row r="22" spans="1:77" x14ac:dyDescent="0.2">
      <c r="A22" s="73" t="s">
        <v>205</v>
      </c>
      <c r="B22" s="74" t="s">
        <v>240</v>
      </c>
      <c r="C22" s="73" t="s">
        <v>241</v>
      </c>
      <c r="D22" s="75">
        <v>98090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455132</v>
      </c>
      <c r="K22" s="75">
        <v>16332</v>
      </c>
      <c r="L22" s="75">
        <v>0</v>
      </c>
      <c r="M22" s="75">
        <v>18098</v>
      </c>
      <c r="N22" s="75">
        <v>2998</v>
      </c>
      <c r="O22" s="75">
        <v>0</v>
      </c>
      <c r="P22" s="75">
        <v>20746</v>
      </c>
      <c r="Q22" s="75">
        <v>1152</v>
      </c>
      <c r="R22" s="75">
        <v>0</v>
      </c>
      <c r="S22" s="75">
        <v>0</v>
      </c>
      <c r="T22" s="75">
        <v>5566.5</v>
      </c>
      <c r="U22" s="75">
        <v>0</v>
      </c>
      <c r="V22" s="75">
        <v>300033.75</v>
      </c>
      <c r="W22" s="75">
        <v>21436</v>
      </c>
      <c r="X22" s="75">
        <v>0</v>
      </c>
      <c r="Y22" s="75">
        <v>153636.62</v>
      </c>
      <c r="Z22" s="75">
        <v>170</v>
      </c>
      <c r="AA22" s="75">
        <v>145</v>
      </c>
      <c r="AB22" s="75">
        <v>0</v>
      </c>
      <c r="AC22" s="75">
        <v>0</v>
      </c>
      <c r="AD22" s="75">
        <v>0</v>
      </c>
      <c r="AE22" s="75">
        <v>391339.5</v>
      </c>
      <c r="AF22" s="75">
        <v>1540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310</v>
      </c>
      <c r="AO22" s="75">
        <v>0</v>
      </c>
      <c r="AP22" s="75">
        <v>0</v>
      </c>
      <c r="AQ22" s="75">
        <v>230986.25</v>
      </c>
      <c r="AR22" s="75">
        <v>30759.8</v>
      </c>
      <c r="AS22" s="75">
        <v>32750</v>
      </c>
      <c r="AT22" s="75">
        <v>29567</v>
      </c>
      <c r="AU22" s="75">
        <v>0</v>
      </c>
      <c r="AV22" s="75">
        <v>2843</v>
      </c>
      <c r="AW22" s="75">
        <v>10944</v>
      </c>
      <c r="AX22" s="75">
        <v>37340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350</v>
      </c>
      <c r="BE22" s="75">
        <v>2557</v>
      </c>
      <c r="BF22" s="75">
        <v>0</v>
      </c>
      <c r="BG22" s="75">
        <v>0</v>
      </c>
      <c r="BH22" s="75">
        <v>0</v>
      </c>
      <c r="BI22" s="75">
        <v>43515</v>
      </c>
      <c r="BJ22" s="75">
        <v>2439.5500000000002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50807</v>
      </c>
      <c r="BQ22" s="75">
        <v>0</v>
      </c>
      <c r="BR22" s="75">
        <v>0</v>
      </c>
      <c r="BS22" s="75">
        <v>0</v>
      </c>
      <c r="BT22" s="75">
        <v>0</v>
      </c>
      <c r="BU22" s="75">
        <v>8640</v>
      </c>
      <c r="BV22" s="75">
        <v>0</v>
      </c>
      <c r="BW22" s="75">
        <v>0</v>
      </c>
      <c r="BX22" s="75">
        <v>0</v>
      </c>
      <c r="BY22" s="76">
        <v>11838451.24</v>
      </c>
    </row>
    <row r="23" spans="1:77" x14ac:dyDescent="0.2">
      <c r="A23" s="73" t="s">
        <v>205</v>
      </c>
      <c r="B23" s="74" t="s">
        <v>242</v>
      </c>
      <c r="C23" s="73" t="s">
        <v>243</v>
      </c>
      <c r="D23" s="75">
        <v>9684000</v>
      </c>
      <c r="E23" s="75">
        <v>1318700</v>
      </c>
      <c r="F23" s="75">
        <v>10518500</v>
      </c>
      <c r="G23" s="75">
        <v>1596500</v>
      </c>
      <c r="H23" s="75">
        <v>1673000</v>
      </c>
      <c r="I23" s="75">
        <v>0</v>
      </c>
      <c r="J23" s="75">
        <v>3818000</v>
      </c>
      <c r="K23" s="75">
        <v>3135100</v>
      </c>
      <c r="L23" s="75">
        <v>1455460</v>
      </c>
      <c r="M23" s="75">
        <v>3429500</v>
      </c>
      <c r="N23" s="75">
        <v>1003500</v>
      </c>
      <c r="O23" s="75">
        <v>906700</v>
      </c>
      <c r="P23" s="75">
        <v>1243750</v>
      </c>
      <c r="Q23" s="75">
        <v>1603000</v>
      </c>
      <c r="R23" s="75">
        <v>104790</v>
      </c>
      <c r="S23" s="75">
        <v>1240000</v>
      </c>
      <c r="T23" s="75">
        <v>752500</v>
      </c>
      <c r="U23" s="75">
        <v>240000</v>
      </c>
      <c r="V23" s="75">
        <v>1016000</v>
      </c>
      <c r="W23" s="75">
        <v>1275586</v>
      </c>
      <c r="X23" s="75">
        <v>155000</v>
      </c>
      <c r="Y23" s="75">
        <v>1820426</v>
      </c>
      <c r="Z23" s="75">
        <v>413500</v>
      </c>
      <c r="AA23" s="75">
        <v>364000</v>
      </c>
      <c r="AB23" s="75">
        <v>675500</v>
      </c>
      <c r="AC23" s="75">
        <v>229500</v>
      </c>
      <c r="AD23" s="75">
        <v>601814</v>
      </c>
      <c r="AE23" s="75">
        <v>1959000</v>
      </c>
      <c r="AF23" s="75">
        <v>1125100</v>
      </c>
      <c r="AG23" s="75">
        <v>368000</v>
      </c>
      <c r="AH23" s="75">
        <v>703000</v>
      </c>
      <c r="AI23" s="75">
        <v>349000</v>
      </c>
      <c r="AJ23" s="75">
        <v>912688</v>
      </c>
      <c r="AK23" s="75">
        <v>1172000</v>
      </c>
      <c r="AL23" s="75">
        <v>565500</v>
      </c>
      <c r="AM23" s="75">
        <v>630500</v>
      </c>
      <c r="AN23" s="75">
        <v>544000</v>
      </c>
      <c r="AO23" s="75">
        <v>380500</v>
      </c>
      <c r="AP23" s="75">
        <v>679500</v>
      </c>
      <c r="AQ23" s="75">
        <v>2043000</v>
      </c>
      <c r="AR23" s="75">
        <v>813500</v>
      </c>
      <c r="AS23" s="75">
        <v>986000</v>
      </c>
      <c r="AT23" s="75">
        <v>625700</v>
      </c>
      <c r="AU23" s="75">
        <v>717500</v>
      </c>
      <c r="AV23" s="75">
        <v>147500</v>
      </c>
      <c r="AW23" s="75">
        <v>757500</v>
      </c>
      <c r="AX23" s="75">
        <v>827500</v>
      </c>
      <c r="AY23" s="75">
        <v>453500</v>
      </c>
      <c r="AZ23" s="75">
        <v>1594330</v>
      </c>
      <c r="BA23" s="75">
        <v>0</v>
      </c>
      <c r="BB23" s="75">
        <v>831500</v>
      </c>
      <c r="BC23" s="75">
        <v>127200</v>
      </c>
      <c r="BD23" s="75">
        <v>0</v>
      </c>
      <c r="BE23" s="75">
        <v>943500</v>
      </c>
      <c r="BF23" s="75">
        <v>312940</v>
      </c>
      <c r="BG23" s="75">
        <v>6000</v>
      </c>
      <c r="BH23" s="75">
        <v>18500</v>
      </c>
      <c r="BI23" s="75">
        <v>0</v>
      </c>
      <c r="BJ23" s="75">
        <v>0</v>
      </c>
      <c r="BK23" s="75">
        <v>340921</v>
      </c>
      <c r="BL23" s="75">
        <v>83980</v>
      </c>
      <c r="BM23" s="75">
        <v>131500</v>
      </c>
      <c r="BN23" s="75">
        <v>0</v>
      </c>
      <c r="BO23" s="75">
        <v>0</v>
      </c>
      <c r="BP23" s="75">
        <v>627500</v>
      </c>
      <c r="BQ23" s="75">
        <v>204000</v>
      </c>
      <c r="BR23" s="75">
        <v>154000</v>
      </c>
      <c r="BS23" s="75">
        <v>420394</v>
      </c>
      <c r="BT23" s="75">
        <v>1129500</v>
      </c>
      <c r="BU23" s="75">
        <v>806050</v>
      </c>
      <c r="BV23" s="75">
        <v>216970</v>
      </c>
      <c r="BW23" s="75">
        <v>31000</v>
      </c>
      <c r="BX23" s="75">
        <v>0</v>
      </c>
      <c r="BY23" s="76">
        <v>437506095.87000006</v>
      </c>
    </row>
    <row r="24" spans="1:77" x14ac:dyDescent="0.2">
      <c r="A24" s="73" t="s">
        <v>205</v>
      </c>
      <c r="B24" s="74" t="s">
        <v>244</v>
      </c>
      <c r="C24" s="73" t="s">
        <v>245</v>
      </c>
      <c r="D24" s="75">
        <v>39690</v>
      </c>
      <c r="E24" s="75">
        <v>1741498.57</v>
      </c>
      <c r="F24" s="75">
        <v>0</v>
      </c>
      <c r="G24" s="75">
        <v>120590</v>
      </c>
      <c r="H24" s="75">
        <v>0</v>
      </c>
      <c r="I24" s="75">
        <v>0</v>
      </c>
      <c r="J24" s="75">
        <v>786745</v>
      </c>
      <c r="K24" s="75">
        <v>56300</v>
      </c>
      <c r="L24" s="75">
        <v>2400</v>
      </c>
      <c r="M24" s="75">
        <v>0</v>
      </c>
      <c r="N24" s="75">
        <v>0</v>
      </c>
      <c r="O24" s="75">
        <v>301540</v>
      </c>
      <c r="P24" s="75">
        <v>73370</v>
      </c>
      <c r="Q24" s="75">
        <v>90950</v>
      </c>
      <c r="R24" s="75">
        <v>9450</v>
      </c>
      <c r="S24" s="75">
        <v>0</v>
      </c>
      <c r="T24" s="75">
        <v>0</v>
      </c>
      <c r="U24" s="75">
        <v>0</v>
      </c>
      <c r="V24" s="75">
        <v>51258</v>
      </c>
      <c r="W24" s="75">
        <v>912806</v>
      </c>
      <c r="X24" s="75">
        <v>790160</v>
      </c>
      <c r="Y24" s="75">
        <v>6940</v>
      </c>
      <c r="Z24" s="75">
        <v>0</v>
      </c>
      <c r="AA24" s="75">
        <v>125150</v>
      </c>
      <c r="AB24" s="75">
        <v>0</v>
      </c>
      <c r="AC24" s="75">
        <v>0</v>
      </c>
      <c r="AD24" s="75">
        <v>83535</v>
      </c>
      <c r="AE24" s="75">
        <v>0</v>
      </c>
      <c r="AF24" s="75">
        <v>0</v>
      </c>
      <c r="AG24" s="75">
        <v>65880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18290</v>
      </c>
      <c r="AN24" s="75">
        <v>0</v>
      </c>
      <c r="AO24" s="75">
        <v>0</v>
      </c>
      <c r="AP24" s="75">
        <v>0</v>
      </c>
      <c r="AQ24" s="75">
        <v>71250</v>
      </c>
      <c r="AR24" s="75">
        <v>112160</v>
      </c>
      <c r="AS24" s="75">
        <v>156140</v>
      </c>
      <c r="AT24" s="75">
        <v>47440</v>
      </c>
      <c r="AU24" s="75">
        <v>0</v>
      </c>
      <c r="AV24" s="75">
        <v>0</v>
      </c>
      <c r="AW24" s="75">
        <v>593</v>
      </c>
      <c r="AX24" s="75">
        <v>262195</v>
      </c>
      <c r="AY24" s="75">
        <v>2000</v>
      </c>
      <c r="AZ24" s="75">
        <v>0</v>
      </c>
      <c r="BA24" s="75">
        <v>0</v>
      </c>
      <c r="BB24" s="75">
        <v>74030</v>
      </c>
      <c r="BC24" s="75">
        <v>196545</v>
      </c>
      <c r="BD24" s="75">
        <v>338650</v>
      </c>
      <c r="BE24" s="75">
        <v>0</v>
      </c>
      <c r="BF24" s="75">
        <v>86390</v>
      </c>
      <c r="BG24" s="75">
        <v>0</v>
      </c>
      <c r="BH24" s="75">
        <v>0</v>
      </c>
      <c r="BI24" s="75">
        <v>433093.75</v>
      </c>
      <c r="BJ24" s="75">
        <v>194790</v>
      </c>
      <c r="BK24" s="75">
        <v>569302</v>
      </c>
      <c r="BL24" s="75">
        <v>33500</v>
      </c>
      <c r="BM24" s="75">
        <v>0</v>
      </c>
      <c r="BN24" s="75">
        <v>204000</v>
      </c>
      <c r="BO24" s="75">
        <v>0</v>
      </c>
      <c r="BP24" s="75">
        <v>33595</v>
      </c>
      <c r="BQ24" s="75">
        <v>0</v>
      </c>
      <c r="BR24" s="75">
        <v>0</v>
      </c>
      <c r="BS24" s="75">
        <v>37020</v>
      </c>
      <c r="BT24" s="75">
        <v>78710</v>
      </c>
      <c r="BU24" s="75">
        <v>0</v>
      </c>
      <c r="BV24" s="75">
        <v>0</v>
      </c>
      <c r="BW24" s="75">
        <v>0</v>
      </c>
      <c r="BX24" s="75">
        <v>270</v>
      </c>
      <c r="BY24" s="76">
        <v>39684471.909999996</v>
      </c>
    </row>
    <row r="25" spans="1:77" x14ac:dyDescent="0.2">
      <c r="A25" s="73" t="s">
        <v>205</v>
      </c>
      <c r="B25" s="74" t="s">
        <v>246</v>
      </c>
      <c r="C25" s="73" t="s">
        <v>247</v>
      </c>
      <c r="D25" s="75">
        <v>32117460.09</v>
      </c>
      <c r="E25" s="75">
        <v>18807254.25</v>
      </c>
      <c r="F25" s="75">
        <v>14770469.5</v>
      </c>
      <c r="G25" s="75">
        <v>4055463.32</v>
      </c>
      <c r="H25" s="75">
        <v>1707715</v>
      </c>
      <c r="I25" s="75">
        <v>698961.04</v>
      </c>
      <c r="J25" s="75">
        <v>44982034.75</v>
      </c>
      <c r="K25" s="75">
        <v>11155150.25</v>
      </c>
      <c r="L25" s="75">
        <v>2548750</v>
      </c>
      <c r="M25" s="75">
        <v>22188656.690000001</v>
      </c>
      <c r="N25" s="75">
        <v>2332992.5</v>
      </c>
      <c r="O25" s="75">
        <v>6968081.5</v>
      </c>
      <c r="P25" s="75">
        <v>13119532</v>
      </c>
      <c r="Q25" s="75">
        <v>9299862.0500000007</v>
      </c>
      <c r="R25" s="75">
        <v>386312</v>
      </c>
      <c r="S25" s="75">
        <v>3069242.76</v>
      </c>
      <c r="T25" s="75">
        <v>2881901</v>
      </c>
      <c r="U25" s="75">
        <v>2254785</v>
      </c>
      <c r="V25" s="75">
        <v>18915829.719999999</v>
      </c>
      <c r="W25" s="75">
        <v>7300148.75</v>
      </c>
      <c r="X25" s="75">
        <v>2805067.97</v>
      </c>
      <c r="Y25" s="75">
        <v>9779128.0299999993</v>
      </c>
      <c r="Z25" s="75">
        <v>2506778.5</v>
      </c>
      <c r="AA25" s="75">
        <v>5885073.7599999998</v>
      </c>
      <c r="AB25" s="75">
        <v>7030654.75</v>
      </c>
      <c r="AC25" s="75">
        <v>860946</v>
      </c>
      <c r="AD25" s="75">
        <v>3466078</v>
      </c>
      <c r="AE25" s="75">
        <v>31964797.25</v>
      </c>
      <c r="AF25" s="75">
        <v>2444992</v>
      </c>
      <c r="AG25" s="75">
        <v>1197424</v>
      </c>
      <c r="AH25" s="75">
        <v>1474968</v>
      </c>
      <c r="AI25" s="75">
        <v>1001554.82</v>
      </c>
      <c r="AJ25" s="75">
        <v>1701231</v>
      </c>
      <c r="AK25" s="75">
        <v>1994320</v>
      </c>
      <c r="AL25" s="75">
        <v>1874312</v>
      </c>
      <c r="AM25" s="75">
        <v>2618922.5</v>
      </c>
      <c r="AN25" s="75">
        <v>940936.62</v>
      </c>
      <c r="AO25" s="75">
        <v>995177.25</v>
      </c>
      <c r="AP25" s="75">
        <v>1579051.25</v>
      </c>
      <c r="AQ25" s="75">
        <v>7563383.7999999998</v>
      </c>
      <c r="AR25" s="75">
        <v>3241624</v>
      </c>
      <c r="AS25" s="75">
        <v>1635859</v>
      </c>
      <c r="AT25" s="75">
        <v>1824107</v>
      </c>
      <c r="AU25" s="75">
        <v>1585765</v>
      </c>
      <c r="AV25" s="75">
        <v>1171926.5</v>
      </c>
      <c r="AW25" s="75">
        <v>2221633</v>
      </c>
      <c r="AX25" s="75">
        <v>20523525.75</v>
      </c>
      <c r="AY25" s="75">
        <v>1175156.5</v>
      </c>
      <c r="AZ25" s="75">
        <v>4334954.25</v>
      </c>
      <c r="BA25" s="75">
        <v>3152578.75</v>
      </c>
      <c r="BB25" s="75">
        <v>6010303</v>
      </c>
      <c r="BC25" s="75">
        <v>4023760</v>
      </c>
      <c r="BD25" s="75">
        <v>6922818</v>
      </c>
      <c r="BE25" s="75">
        <v>3078368.25</v>
      </c>
      <c r="BF25" s="75">
        <v>2277512.5</v>
      </c>
      <c r="BG25" s="75">
        <v>635457</v>
      </c>
      <c r="BH25" s="75">
        <v>508897.25</v>
      </c>
      <c r="BI25" s="75">
        <v>17031432.16</v>
      </c>
      <c r="BJ25" s="75">
        <v>9249969.8300000001</v>
      </c>
      <c r="BK25" s="75">
        <v>1429880</v>
      </c>
      <c r="BL25" s="75">
        <v>1036707</v>
      </c>
      <c r="BM25" s="75">
        <v>1569565</v>
      </c>
      <c r="BN25" s="75">
        <v>2285204</v>
      </c>
      <c r="BO25" s="75">
        <v>981731.75</v>
      </c>
      <c r="BP25" s="75">
        <v>11013238.5</v>
      </c>
      <c r="BQ25" s="75">
        <v>1279334.5</v>
      </c>
      <c r="BR25" s="75">
        <v>1261120.75</v>
      </c>
      <c r="BS25" s="75">
        <v>2173382.81</v>
      </c>
      <c r="BT25" s="75">
        <v>3202966.37</v>
      </c>
      <c r="BU25" s="75">
        <v>6875571.8700000001</v>
      </c>
      <c r="BV25" s="75">
        <v>1192461.75</v>
      </c>
      <c r="BW25" s="75">
        <v>827960.25</v>
      </c>
      <c r="BX25" s="75">
        <v>984160.25</v>
      </c>
      <c r="BY25" s="76">
        <v>24897132.980000004</v>
      </c>
    </row>
    <row r="26" spans="1:77" x14ac:dyDescent="0.2">
      <c r="A26" s="73" t="s">
        <v>205</v>
      </c>
      <c r="B26" s="74" t="s">
        <v>248</v>
      </c>
      <c r="C26" s="73" t="s">
        <v>249</v>
      </c>
      <c r="D26" s="75">
        <v>199830</v>
      </c>
      <c r="E26" s="75">
        <v>64276</v>
      </c>
      <c r="F26" s="75">
        <v>0</v>
      </c>
      <c r="G26" s="75">
        <v>0</v>
      </c>
      <c r="H26" s="75">
        <v>0</v>
      </c>
      <c r="I26" s="75">
        <v>0</v>
      </c>
      <c r="J26" s="75">
        <v>304697.25</v>
      </c>
      <c r="K26" s="75">
        <v>583384.5</v>
      </c>
      <c r="L26" s="75">
        <v>62679</v>
      </c>
      <c r="M26" s="75">
        <v>1370230</v>
      </c>
      <c r="N26" s="75">
        <v>73427</v>
      </c>
      <c r="O26" s="75">
        <v>170100</v>
      </c>
      <c r="P26" s="75">
        <v>314717</v>
      </c>
      <c r="Q26" s="75">
        <v>349081.2</v>
      </c>
      <c r="R26" s="75">
        <v>39136</v>
      </c>
      <c r="S26" s="75">
        <v>8638.2999999999993</v>
      </c>
      <c r="T26" s="75">
        <v>270048.2</v>
      </c>
      <c r="U26" s="75">
        <v>120324</v>
      </c>
      <c r="V26" s="75">
        <v>21252</v>
      </c>
      <c r="W26" s="75">
        <v>383182.5</v>
      </c>
      <c r="X26" s="75">
        <v>75557.84</v>
      </c>
      <c r="Y26" s="75">
        <v>171049.5</v>
      </c>
      <c r="Z26" s="75">
        <v>583376.5</v>
      </c>
      <c r="AA26" s="75">
        <v>0</v>
      </c>
      <c r="AB26" s="75">
        <v>40127.25</v>
      </c>
      <c r="AC26" s="75">
        <v>297657</v>
      </c>
      <c r="AD26" s="75">
        <v>204833</v>
      </c>
      <c r="AE26" s="75">
        <v>357296</v>
      </c>
      <c r="AF26" s="75">
        <v>0</v>
      </c>
      <c r="AG26" s="75">
        <v>6752</v>
      </c>
      <c r="AH26" s="75">
        <v>8168</v>
      </c>
      <c r="AI26" s="75">
        <v>29002</v>
      </c>
      <c r="AJ26" s="75">
        <v>318091</v>
      </c>
      <c r="AK26" s="75">
        <v>28688</v>
      </c>
      <c r="AL26" s="75">
        <v>8905</v>
      </c>
      <c r="AM26" s="75">
        <v>187189.5</v>
      </c>
      <c r="AN26" s="75">
        <v>257740</v>
      </c>
      <c r="AO26" s="75">
        <v>158758</v>
      </c>
      <c r="AP26" s="75">
        <v>59285</v>
      </c>
      <c r="AQ26" s="75">
        <v>1060</v>
      </c>
      <c r="AR26" s="75">
        <v>213128</v>
      </c>
      <c r="AS26" s="75">
        <v>88317</v>
      </c>
      <c r="AT26" s="75">
        <v>169101</v>
      </c>
      <c r="AU26" s="75">
        <v>322185.75</v>
      </c>
      <c r="AV26" s="75">
        <v>100235</v>
      </c>
      <c r="AW26" s="75">
        <v>31245</v>
      </c>
      <c r="AX26" s="75">
        <v>29540</v>
      </c>
      <c r="AY26" s="75">
        <v>89745</v>
      </c>
      <c r="AZ26" s="75">
        <v>266089</v>
      </c>
      <c r="BA26" s="75">
        <v>266951</v>
      </c>
      <c r="BB26" s="75">
        <v>38302</v>
      </c>
      <c r="BC26" s="75">
        <v>61329</v>
      </c>
      <c r="BD26" s="75">
        <v>610658</v>
      </c>
      <c r="BE26" s="75">
        <v>40579</v>
      </c>
      <c r="BF26" s="75">
        <v>111345</v>
      </c>
      <c r="BG26" s="75">
        <v>0</v>
      </c>
      <c r="BH26" s="75">
        <v>9882</v>
      </c>
      <c r="BI26" s="75">
        <v>106820.45</v>
      </c>
      <c r="BJ26" s="75">
        <v>376411</v>
      </c>
      <c r="BK26" s="75">
        <v>75740</v>
      </c>
      <c r="BL26" s="75">
        <v>12789</v>
      </c>
      <c r="BM26" s="75">
        <v>205408</v>
      </c>
      <c r="BN26" s="75">
        <v>435815</v>
      </c>
      <c r="BO26" s="75">
        <v>27106</v>
      </c>
      <c r="BP26" s="75">
        <v>161432</v>
      </c>
      <c r="BQ26" s="75">
        <v>92665</v>
      </c>
      <c r="BR26" s="75">
        <v>57097</v>
      </c>
      <c r="BS26" s="75">
        <v>264760.5</v>
      </c>
      <c r="BT26" s="75">
        <v>239783.75</v>
      </c>
      <c r="BU26" s="75">
        <v>76302</v>
      </c>
      <c r="BV26" s="75">
        <v>131607</v>
      </c>
      <c r="BW26" s="75">
        <v>58931</v>
      </c>
      <c r="BX26" s="75">
        <v>50246</v>
      </c>
      <c r="BY26" s="76">
        <v>37667744.870000005</v>
      </c>
    </row>
    <row r="27" spans="1:77" x14ac:dyDescent="0.2">
      <c r="A27" s="73" t="s">
        <v>205</v>
      </c>
      <c r="B27" s="74" t="s">
        <v>250</v>
      </c>
      <c r="C27" s="73" t="s">
        <v>251</v>
      </c>
      <c r="D27" s="75">
        <v>182138</v>
      </c>
      <c r="E27" s="75">
        <v>1070</v>
      </c>
      <c r="F27" s="75">
        <v>0</v>
      </c>
      <c r="G27" s="75">
        <v>0</v>
      </c>
      <c r="H27" s="75">
        <v>0</v>
      </c>
      <c r="I27" s="75">
        <v>0</v>
      </c>
      <c r="J27" s="75">
        <v>50567</v>
      </c>
      <c r="K27" s="75">
        <v>19300.25</v>
      </c>
      <c r="L27" s="75">
        <v>0</v>
      </c>
      <c r="M27" s="75">
        <v>1459.5</v>
      </c>
      <c r="N27" s="75">
        <v>0</v>
      </c>
      <c r="O27" s="75">
        <v>0</v>
      </c>
      <c r="P27" s="75">
        <v>680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13524.75</v>
      </c>
      <c r="W27" s="75">
        <v>0</v>
      </c>
      <c r="X27" s="75">
        <v>0</v>
      </c>
      <c r="Y27" s="75">
        <v>6182</v>
      </c>
      <c r="Z27" s="75">
        <v>0</v>
      </c>
      <c r="AA27" s="75">
        <v>724</v>
      </c>
      <c r="AB27" s="75">
        <v>0</v>
      </c>
      <c r="AC27" s="75">
        <v>0</v>
      </c>
      <c r="AD27" s="75">
        <v>0</v>
      </c>
      <c r="AE27" s="75">
        <v>165639.5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14370.47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318566.75</v>
      </c>
      <c r="AR27" s="75">
        <v>35513</v>
      </c>
      <c r="AS27" s="75">
        <v>21686</v>
      </c>
      <c r="AT27" s="75">
        <v>65568</v>
      </c>
      <c r="AU27" s="75">
        <v>9553</v>
      </c>
      <c r="AV27" s="75">
        <v>3684</v>
      </c>
      <c r="AW27" s="75">
        <v>31918</v>
      </c>
      <c r="AX27" s="75">
        <v>0</v>
      </c>
      <c r="AY27" s="75">
        <v>3267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4994</v>
      </c>
      <c r="BF27" s="75">
        <v>0</v>
      </c>
      <c r="BG27" s="75">
        <v>0</v>
      </c>
      <c r="BH27" s="75">
        <v>0</v>
      </c>
      <c r="BI27" s="75">
        <v>19844.5</v>
      </c>
      <c r="BJ27" s="75">
        <v>0</v>
      </c>
      <c r="BK27" s="75">
        <v>75</v>
      </c>
      <c r="BL27" s="75">
        <v>0</v>
      </c>
      <c r="BM27" s="75">
        <v>77.67</v>
      </c>
      <c r="BN27" s="75">
        <v>0</v>
      </c>
      <c r="BO27" s="75">
        <v>0</v>
      </c>
      <c r="BP27" s="75">
        <v>2800</v>
      </c>
      <c r="BQ27" s="75">
        <v>0</v>
      </c>
      <c r="BR27" s="75">
        <v>0</v>
      </c>
      <c r="BS27" s="75">
        <v>0</v>
      </c>
      <c r="BT27" s="75">
        <v>0</v>
      </c>
      <c r="BU27" s="75">
        <v>9345.25</v>
      </c>
      <c r="BV27" s="75">
        <v>1018</v>
      </c>
      <c r="BW27" s="75">
        <v>0</v>
      </c>
      <c r="BX27" s="75">
        <v>1064.68</v>
      </c>
      <c r="BY27" s="76">
        <v>3128974.75</v>
      </c>
    </row>
    <row r="28" spans="1:77" x14ac:dyDescent="0.2">
      <c r="A28" s="73" t="s">
        <v>205</v>
      </c>
      <c r="B28" s="74" t="s">
        <v>252</v>
      </c>
      <c r="C28" s="73" t="s">
        <v>253</v>
      </c>
      <c r="D28" s="75">
        <v>452007</v>
      </c>
      <c r="E28" s="75">
        <v>7201</v>
      </c>
      <c r="F28" s="75">
        <v>0</v>
      </c>
      <c r="G28" s="75">
        <v>0</v>
      </c>
      <c r="H28" s="75">
        <v>0</v>
      </c>
      <c r="I28" s="75">
        <v>0</v>
      </c>
      <c r="J28" s="75">
        <v>166058.74</v>
      </c>
      <c r="K28" s="75">
        <v>16647</v>
      </c>
      <c r="L28" s="75">
        <v>0</v>
      </c>
      <c r="M28" s="75">
        <v>74849</v>
      </c>
      <c r="N28" s="75">
        <v>22138</v>
      </c>
      <c r="O28" s="75">
        <v>8337</v>
      </c>
      <c r="P28" s="75">
        <v>57708</v>
      </c>
      <c r="Q28" s="75">
        <v>26629.83</v>
      </c>
      <c r="R28" s="75">
        <v>0</v>
      </c>
      <c r="S28" s="75">
        <v>319</v>
      </c>
      <c r="T28" s="75">
        <v>0</v>
      </c>
      <c r="U28" s="75">
        <v>8169</v>
      </c>
      <c r="V28" s="75">
        <v>274371.75</v>
      </c>
      <c r="W28" s="75">
        <v>34179</v>
      </c>
      <c r="X28" s="75">
        <v>27412.42</v>
      </c>
      <c r="Y28" s="75">
        <v>18738</v>
      </c>
      <c r="Z28" s="75">
        <v>2615</v>
      </c>
      <c r="AA28" s="75">
        <v>4575</v>
      </c>
      <c r="AB28" s="75">
        <v>20706.75</v>
      </c>
      <c r="AC28" s="75">
        <v>0</v>
      </c>
      <c r="AD28" s="75">
        <v>22288.35</v>
      </c>
      <c r="AE28" s="75">
        <v>74869</v>
      </c>
      <c r="AF28" s="75">
        <v>17871</v>
      </c>
      <c r="AG28" s="75">
        <v>0</v>
      </c>
      <c r="AH28" s="75">
        <v>0</v>
      </c>
      <c r="AI28" s="75">
        <v>0</v>
      </c>
      <c r="AJ28" s="75">
        <v>28043</v>
      </c>
      <c r="AK28" s="75">
        <v>-479</v>
      </c>
      <c r="AL28" s="75">
        <v>11962</v>
      </c>
      <c r="AM28" s="75">
        <v>12577</v>
      </c>
      <c r="AN28" s="75">
        <v>10235</v>
      </c>
      <c r="AO28" s="75">
        <v>22714.5</v>
      </c>
      <c r="AP28" s="75">
        <v>0</v>
      </c>
      <c r="AQ28" s="75">
        <v>517601.75</v>
      </c>
      <c r="AR28" s="75">
        <v>1237325</v>
      </c>
      <c r="AS28" s="75">
        <v>19528</v>
      </c>
      <c r="AT28" s="75">
        <v>194509</v>
      </c>
      <c r="AU28" s="75">
        <v>44918</v>
      </c>
      <c r="AV28" s="75">
        <v>7741</v>
      </c>
      <c r="AW28" s="75">
        <v>28281</v>
      </c>
      <c r="AX28" s="75">
        <v>0</v>
      </c>
      <c r="AY28" s="75">
        <v>3301</v>
      </c>
      <c r="AZ28" s="75">
        <v>6668</v>
      </c>
      <c r="BA28" s="75">
        <v>0</v>
      </c>
      <c r="BB28" s="75">
        <v>53253</v>
      </c>
      <c r="BC28" s="75">
        <v>37709</v>
      </c>
      <c r="BD28" s="75">
        <v>8633</v>
      </c>
      <c r="BE28" s="75">
        <v>0</v>
      </c>
      <c r="BF28" s="75">
        <v>50563</v>
      </c>
      <c r="BG28" s="75">
        <v>0</v>
      </c>
      <c r="BH28" s="75">
        <v>0</v>
      </c>
      <c r="BI28" s="75">
        <v>28198.25</v>
      </c>
      <c r="BJ28" s="75">
        <v>9974.19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41926</v>
      </c>
      <c r="BQ28" s="75">
        <v>44363</v>
      </c>
      <c r="BR28" s="75">
        <v>0</v>
      </c>
      <c r="BS28" s="75">
        <v>2246.25</v>
      </c>
      <c r="BT28" s="75">
        <v>0</v>
      </c>
      <c r="BU28" s="75">
        <v>132417</v>
      </c>
      <c r="BV28" s="75">
        <v>179</v>
      </c>
      <c r="BW28" s="75">
        <v>0</v>
      </c>
      <c r="BX28" s="75">
        <v>65109.49</v>
      </c>
      <c r="BY28" s="76">
        <v>189584125</v>
      </c>
    </row>
    <row r="29" spans="1:77" x14ac:dyDescent="0.2">
      <c r="A29" s="78" t="s">
        <v>254</v>
      </c>
      <c r="B29" s="79"/>
      <c r="C29" s="78"/>
      <c r="D29" s="80">
        <f>SUM(D5:D28)</f>
        <v>299473726.47999996</v>
      </c>
      <c r="E29" s="80">
        <f t="shared" ref="E29:BP29" si="0">SUM(E5:E28)</f>
        <v>69245660.700000018</v>
      </c>
      <c r="F29" s="80">
        <f t="shared" si="0"/>
        <v>94623900.859999999</v>
      </c>
      <c r="G29" s="80">
        <f t="shared" si="0"/>
        <v>29063785.530000001</v>
      </c>
      <c r="H29" s="80">
        <f t="shared" si="0"/>
        <v>29126335.66</v>
      </c>
      <c r="I29" s="80">
        <f t="shared" si="0"/>
        <v>9048315.9199999999</v>
      </c>
      <c r="J29" s="80">
        <f t="shared" si="0"/>
        <v>446202537.18000007</v>
      </c>
      <c r="K29" s="80">
        <f t="shared" si="0"/>
        <v>66983197.049999997</v>
      </c>
      <c r="L29" s="80">
        <f t="shared" si="0"/>
        <v>16298008.939999999</v>
      </c>
      <c r="M29" s="80">
        <f t="shared" si="0"/>
        <v>130503021.44000001</v>
      </c>
      <c r="N29" s="80">
        <f t="shared" si="0"/>
        <v>14957668.350000001</v>
      </c>
      <c r="O29" s="80">
        <f t="shared" si="0"/>
        <v>48084789.5</v>
      </c>
      <c r="P29" s="80">
        <f t="shared" si="0"/>
        <v>93300002.900000006</v>
      </c>
      <c r="Q29" s="80">
        <f t="shared" si="0"/>
        <v>69589817.909999996</v>
      </c>
      <c r="R29" s="80">
        <f t="shared" si="0"/>
        <v>4571636.3000000007</v>
      </c>
      <c r="S29" s="80">
        <f t="shared" si="0"/>
        <v>33919913.489999995</v>
      </c>
      <c r="T29" s="80">
        <f t="shared" si="0"/>
        <v>24428997.050000001</v>
      </c>
      <c r="U29" s="80">
        <f t="shared" si="0"/>
        <v>18152218.170000002</v>
      </c>
      <c r="V29" s="80">
        <f t="shared" si="0"/>
        <v>323118178.04999995</v>
      </c>
      <c r="W29" s="80">
        <f t="shared" si="0"/>
        <v>51617910.060000002</v>
      </c>
      <c r="X29" s="80">
        <f t="shared" si="0"/>
        <v>30482564.289999999</v>
      </c>
      <c r="Y29" s="80">
        <f t="shared" si="0"/>
        <v>77251896.24000001</v>
      </c>
      <c r="Z29" s="80">
        <f t="shared" si="0"/>
        <v>27208049</v>
      </c>
      <c r="AA29" s="80">
        <f t="shared" si="0"/>
        <v>32382933.020000003</v>
      </c>
      <c r="AB29" s="80">
        <f t="shared" si="0"/>
        <v>41365773.099999994</v>
      </c>
      <c r="AC29" s="80">
        <f t="shared" si="0"/>
        <v>13197753.65</v>
      </c>
      <c r="AD29" s="80">
        <f t="shared" si="0"/>
        <v>17949260.350000001</v>
      </c>
      <c r="AE29" s="80">
        <f t="shared" si="0"/>
        <v>319443548.69999999</v>
      </c>
      <c r="AF29" s="80">
        <f t="shared" si="0"/>
        <v>27160041.940000001</v>
      </c>
      <c r="AG29" s="80">
        <f t="shared" si="0"/>
        <v>17350305.75</v>
      </c>
      <c r="AH29" s="80">
        <f t="shared" si="0"/>
        <v>12840837</v>
      </c>
      <c r="AI29" s="80">
        <f t="shared" si="0"/>
        <v>14590380.360000001</v>
      </c>
      <c r="AJ29" s="80">
        <f t="shared" si="0"/>
        <v>21295179.579999998</v>
      </c>
      <c r="AK29" s="80">
        <f t="shared" si="0"/>
        <v>22296915.969999999</v>
      </c>
      <c r="AL29" s="80">
        <f t="shared" si="0"/>
        <v>18510635</v>
      </c>
      <c r="AM29" s="80">
        <f t="shared" si="0"/>
        <v>24725387.899999999</v>
      </c>
      <c r="AN29" s="80">
        <f t="shared" si="0"/>
        <v>17948542.120000001</v>
      </c>
      <c r="AO29" s="80">
        <f t="shared" si="0"/>
        <v>21199762.200000003</v>
      </c>
      <c r="AP29" s="80">
        <f t="shared" si="0"/>
        <v>20349676.27</v>
      </c>
      <c r="AQ29" s="80">
        <f t="shared" si="0"/>
        <v>97764191</v>
      </c>
      <c r="AR29" s="80">
        <f t="shared" si="0"/>
        <v>18196382</v>
      </c>
      <c r="AS29" s="80">
        <f t="shared" si="0"/>
        <v>19691169.199999999</v>
      </c>
      <c r="AT29" s="80">
        <f t="shared" si="0"/>
        <v>19843483.75</v>
      </c>
      <c r="AU29" s="80">
        <f t="shared" si="0"/>
        <v>18839892.340000004</v>
      </c>
      <c r="AV29" s="80">
        <f t="shared" si="0"/>
        <v>2662046.75</v>
      </c>
      <c r="AW29" s="80">
        <f t="shared" si="0"/>
        <v>9339716.6799999997</v>
      </c>
      <c r="AX29" s="80">
        <f t="shared" si="0"/>
        <v>199296658.22</v>
      </c>
      <c r="AY29" s="80">
        <f t="shared" si="0"/>
        <v>23044899.350000001</v>
      </c>
      <c r="AZ29" s="80">
        <f t="shared" si="0"/>
        <v>28275423.289999999</v>
      </c>
      <c r="BA29" s="80">
        <f t="shared" si="0"/>
        <v>37956904.469999999</v>
      </c>
      <c r="BB29" s="80">
        <f t="shared" si="0"/>
        <v>35140389.159999996</v>
      </c>
      <c r="BC29" s="80">
        <f t="shared" si="0"/>
        <v>34197336.460000001</v>
      </c>
      <c r="BD29" s="80">
        <f t="shared" si="0"/>
        <v>52705945.839999996</v>
      </c>
      <c r="BE29" s="80">
        <f t="shared" si="0"/>
        <v>30152418</v>
      </c>
      <c r="BF29" s="80">
        <f t="shared" si="0"/>
        <v>24466321.5</v>
      </c>
      <c r="BG29" s="80">
        <f t="shared" si="0"/>
        <v>7579760.8599999994</v>
      </c>
      <c r="BH29" s="80">
        <f t="shared" si="0"/>
        <v>5737155.5</v>
      </c>
      <c r="BI29" s="80">
        <f t="shared" si="0"/>
        <v>197453998.42000002</v>
      </c>
      <c r="BJ29" s="80">
        <f t="shared" si="0"/>
        <v>82044643.599999994</v>
      </c>
      <c r="BK29" s="80">
        <f t="shared" si="0"/>
        <v>21553562</v>
      </c>
      <c r="BL29" s="80">
        <f t="shared" si="0"/>
        <v>15210869</v>
      </c>
      <c r="BM29" s="80">
        <f t="shared" si="0"/>
        <v>18168998.670000002</v>
      </c>
      <c r="BN29" s="80">
        <f t="shared" si="0"/>
        <v>23315112</v>
      </c>
      <c r="BO29" s="80">
        <f t="shared" si="0"/>
        <v>9469736.3000000007</v>
      </c>
      <c r="BP29" s="80">
        <f t="shared" si="0"/>
        <v>151566194.63999999</v>
      </c>
      <c r="BQ29" s="80">
        <f t="shared" ref="BQ29:BX29" si="1">SUM(BQ5:BQ28)</f>
        <v>20955055.410000004</v>
      </c>
      <c r="BR29" s="80">
        <f t="shared" si="1"/>
        <v>20914127.449999999</v>
      </c>
      <c r="BS29" s="80">
        <f t="shared" si="1"/>
        <v>25339549.370000001</v>
      </c>
      <c r="BT29" s="80">
        <f t="shared" si="1"/>
        <v>48407505.729999997</v>
      </c>
      <c r="BU29" s="80">
        <f t="shared" si="1"/>
        <v>62192704.530000009</v>
      </c>
      <c r="BV29" s="80">
        <f t="shared" si="1"/>
        <v>19915107.839999996</v>
      </c>
      <c r="BW29" s="80">
        <f t="shared" si="1"/>
        <v>11135557.300000001</v>
      </c>
      <c r="BX29" s="80">
        <f t="shared" si="1"/>
        <v>13810732.08</v>
      </c>
      <c r="BY29" s="81">
        <f>SUM(BY5:BY28)</f>
        <v>2135974869.0199003</v>
      </c>
    </row>
    <row r="30" spans="1:77" x14ac:dyDescent="0.2">
      <c r="A30" s="73" t="s">
        <v>255</v>
      </c>
      <c r="B30" s="74" t="s">
        <v>256</v>
      </c>
      <c r="C30" s="73" t="s">
        <v>257</v>
      </c>
      <c r="D30" s="75">
        <v>209847523.05000001</v>
      </c>
      <c r="E30" s="75">
        <v>46669971.630000003</v>
      </c>
      <c r="F30" s="75">
        <v>70225718.859999999</v>
      </c>
      <c r="G30" s="75">
        <v>16822953.309999999</v>
      </c>
      <c r="H30" s="75">
        <v>12277310.130000001</v>
      </c>
      <c r="I30" s="75">
        <v>1337665.6000000001</v>
      </c>
      <c r="J30" s="75">
        <v>289317711.99000001</v>
      </c>
      <c r="K30" s="75">
        <v>28865132.5</v>
      </c>
      <c r="L30" s="75">
        <v>2463383.2999999998</v>
      </c>
      <c r="M30" s="75">
        <v>81800573.510000005</v>
      </c>
      <c r="N30" s="75">
        <v>3094922.9</v>
      </c>
      <c r="O30" s="75">
        <v>9961888.75</v>
      </c>
      <c r="P30" s="75">
        <v>47410975.18</v>
      </c>
      <c r="Q30" s="75">
        <v>47253959.25</v>
      </c>
      <c r="R30" s="75">
        <v>1069082</v>
      </c>
      <c r="S30" s="75">
        <v>8621661.1799999997</v>
      </c>
      <c r="T30" s="75">
        <v>6174488.3799999999</v>
      </c>
      <c r="U30" s="75">
        <v>4270102</v>
      </c>
      <c r="V30" s="75">
        <v>205860100.83000001</v>
      </c>
      <c r="W30" s="75">
        <v>34028105.450000003</v>
      </c>
      <c r="X30" s="75">
        <v>10202519.6</v>
      </c>
      <c r="Y30" s="75">
        <v>45643339</v>
      </c>
      <c r="Z30" s="75">
        <v>3392634.5</v>
      </c>
      <c r="AA30" s="75">
        <v>7422457.5</v>
      </c>
      <c r="AB30" s="75">
        <v>12340730.199999999</v>
      </c>
      <c r="AC30" s="75">
        <v>3623520</v>
      </c>
      <c r="AD30" s="75">
        <v>2223932</v>
      </c>
      <c r="AE30" s="75">
        <v>346859520.01999998</v>
      </c>
      <c r="AF30" s="75">
        <v>4911790</v>
      </c>
      <c r="AG30" s="75">
        <v>2286151.5</v>
      </c>
      <c r="AH30" s="75">
        <v>4340263.58</v>
      </c>
      <c r="AI30" s="75">
        <v>3373360</v>
      </c>
      <c r="AJ30" s="75">
        <v>7641802</v>
      </c>
      <c r="AK30" s="75">
        <v>3887860</v>
      </c>
      <c r="AL30" s="75">
        <v>3424081</v>
      </c>
      <c r="AM30" s="75">
        <v>8306569.4000000004</v>
      </c>
      <c r="AN30" s="75">
        <v>4308363.43</v>
      </c>
      <c r="AO30" s="75">
        <v>4966080.55</v>
      </c>
      <c r="AP30" s="75">
        <v>3399662.55</v>
      </c>
      <c r="AQ30" s="75">
        <v>71850026.109999999</v>
      </c>
      <c r="AR30" s="75">
        <v>2174424.37</v>
      </c>
      <c r="AS30" s="75">
        <v>2578953.2000000002</v>
      </c>
      <c r="AT30" s="75">
        <v>4396394.7699999996</v>
      </c>
      <c r="AU30" s="75">
        <v>2261014.25</v>
      </c>
      <c r="AV30" s="75">
        <v>165420</v>
      </c>
      <c r="AW30" s="75">
        <v>1710758.06</v>
      </c>
      <c r="AX30" s="75">
        <v>201256927.25</v>
      </c>
      <c r="AY30" s="75">
        <v>5304511.75</v>
      </c>
      <c r="AZ30" s="75">
        <v>6737438</v>
      </c>
      <c r="BA30" s="75">
        <v>11521766</v>
      </c>
      <c r="BB30" s="75">
        <v>16268158.02</v>
      </c>
      <c r="BC30" s="75">
        <v>6143048</v>
      </c>
      <c r="BD30" s="75">
        <v>27264000.030000001</v>
      </c>
      <c r="BE30" s="75">
        <v>31476742.300000001</v>
      </c>
      <c r="BF30" s="75">
        <v>6811379.75</v>
      </c>
      <c r="BG30" s="75">
        <v>1813458</v>
      </c>
      <c r="BH30" s="75">
        <v>1097351</v>
      </c>
      <c r="BI30" s="75">
        <v>181181711.46000001</v>
      </c>
      <c r="BJ30" s="75">
        <v>47414266.840000004</v>
      </c>
      <c r="BK30" s="75">
        <v>5197775.7699999996</v>
      </c>
      <c r="BL30" s="75">
        <v>3355308</v>
      </c>
      <c r="BM30" s="75">
        <v>1891428.77</v>
      </c>
      <c r="BN30" s="75">
        <v>5080657.25</v>
      </c>
      <c r="BO30" s="75">
        <v>2263103.2599999998</v>
      </c>
      <c r="BP30" s="75">
        <v>202740501.44</v>
      </c>
      <c r="BQ30" s="75">
        <v>6985377.3200000003</v>
      </c>
      <c r="BR30" s="75">
        <v>7597413</v>
      </c>
      <c r="BS30" s="75">
        <v>7985997.8799999999</v>
      </c>
      <c r="BT30" s="75">
        <v>13072718.630000001</v>
      </c>
      <c r="BU30" s="75">
        <v>32286267</v>
      </c>
      <c r="BV30" s="75">
        <v>7545767</v>
      </c>
      <c r="BW30" s="75">
        <v>4284781</v>
      </c>
      <c r="BX30" s="75">
        <v>4236083.5</v>
      </c>
      <c r="BY30" s="76">
        <v>61913874.669999987</v>
      </c>
    </row>
    <row r="31" spans="1:77" x14ac:dyDescent="0.2">
      <c r="A31" s="73" t="s">
        <v>255</v>
      </c>
      <c r="B31" s="74" t="s">
        <v>258</v>
      </c>
      <c r="C31" s="73" t="s">
        <v>259</v>
      </c>
      <c r="D31" s="75">
        <v>21285584.850000001</v>
      </c>
      <c r="E31" s="75">
        <v>0</v>
      </c>
      <c r="F31" s="75">
        <v>6897613.1500000004</v>
      </c>
      <c r="G31" s="75">
        <v>113375.13</v>
      </c>
      <c r="H31" s="75">
        <v>599497</v>
      </c>
      <c r="I31" s="75">
        <v>30406.6</v>
      </c>
      <c r="J31" s="75">
        <v>19601930.07</v>
      </c>
      <c r="K31" s="75">
        <v>0</v>
      </c>
      <c r="L31" s="75">
        <v>410898.6</v>
      </c>
      <c r="M31" s="75">
        <v>9699890.4000000004</v>
      </c>
      <c r="N31" s="75">
        <v>35786.6</v>
      </c>
      <c r="O31" s="75">
        <v>0</v>
      </c>
      <c r="P31" s="75">
        <v>6577474.0999999996</v>
      </c>
      <c r="Q31" s="75">
        <v>4373734.84</v>
      </c>
      <c r="R31" s="75">
        <v>52079.74</v>
      </c>
      <c r="S31" s="75">
        <v>656185.63</v>
      </c>
      <c r="T31" s="75">
        <v>366010.5</v>
      </c>
      <c r="U31" s="75">
        <v>29385.95</v>
      </c>
      <c r="V31" s="75">
        <v>12600526.720000001</v>
      </c>
      <c r="W31" s="75">
        <v>2049959.55</v>
      </c>
      <c r="X31" s="75">
        <v>1137849.5</v>
      </c>
      <c r="Y31" s="75">
        <v>496861</v>
      </c>
      <c r="Z31" s="75">
        <v>94801.5</v>
      </c>
      <c r="AA31" s="75">
        <v>32623.5</v>
      </c>
      <c r="AB31" s="75">
        <v>4217728.45</v>
      </c>
      <c r="AC31" s="75">
        <v>21472</v>
      </c>
      <c r="AD31" s="75">
        <v>245007</v>
      </c>
      <c r="AE31" s="75">
        <v>38509476</v>
      </c>
      <c r="AF31" s="75">
        <v>55258.78</v>
      </c>
      <c r="AG31" s="75">
        <v>8542.5</v>
      </c>
      <c r="AH31" s="75">
        <v>40275</v>
      </c>
      <c r="AI31" s="75">
        <v>28938</v>
      </c>
      <c r="AJ31" s="75">
        <v>0</v>
      </c>
      <c r="AK31" s="75">
        <v>216632</v>
      </c>
      <c r="AL31" s="75">
        <v>19264</v>
      </c>
      <c r="AM31" s="75">
        <v>187292.6</v>
      </c>
      <c r="AN31" s="75">
        <v>68434.850000000006</v>
      </c>
      <c r="AO31" s="75">
        <v>83110.45</v>
      </c>
      <c r="AP31" s="75">
        <v>0</v>
      </c>
      <c r="AQ31" s="75">
        <v>2266583.69</v>
      </c>
      <c r="AR31" s="75">
        <v>132440.62</v>
      </c>
      <c r="AS31" s="75">
        <v>34339.65</v>
      </c>
      <c r="AT31" s="75">
        <v>86622.45</v>
      </c>
      <c r="AU31" s="75">
        <v>22861.25</v>
      </c>
      <c r="AV31" s="75">
        <v>38728</v>
      </c>
      <c r="AW31" s="75">
        <v>94956.800000000003</v>
      </c>
      <c r="AX31" s="75">
        <v>11803263.5</v>
      </c>
      <c r="AY31" s="75">
        <v>239388</v>
      </c>
      <c r="AZ31" s="75">
        <v>238810</v>
      </c>
      <c r="BA31" s="75">
        <v>243258.55</v>
      </c>
      <c r="BB31" s="75">
        <v>2631152.5</v>
      </c>
      <c r="BC31" s="75">
        <v>628646</v>
      </c>
      <c r="BD31" s="75">
        <v>3003804</v>
      </c>
      <c r="BE31" s="75">
        <v>1612133.25</v>
      </c>
      <c r="BF31" s="75">
        <v>644865.5</v>
      </c>
      <c r="BG31" s="75">
        <v>59210</v>
      </c>
      <c r="BH31" s="75">
        <v>30699</v>
      </c>
      <c r="BI31" s="75">
        <v>12627002.84</v>
      </c>
      <c r="BJ31" s="75">
        <v>3359643.7</v>
      </c>
      <c r="BK31" s="75">
        <v>454819</v>
      </c>
      <c r="BL31" s="75">
        <v>0</v>
      </c>
      <c r="BM31" s="75">
        <v>102548</v>
      </c>
      <c r="BN31" s="75">
        <v>0</v>
      </c>
      <c r="BO31" s="75">
        <v>0</v>
      </c>
      <c r="BP31" s="75">
        <v>8929117.5600000005</v>
      </c>
      <c r="BQ31" s="75">
        <v>417050.32</v>
      </c>
      <c r="BR31" s="75">
        <v>509241</v>
      </c>
      <c r="BS31" s="75">
        <v>263629.15000000002</v>
      </c>
      <c r="BT31" s="75">
        <v>817556.62</v>
      </c>
      <c r="BU31" s="75">
        <v>2056182</v>
      </c>
      <c r="BV31" s="75">
        <v>258042.65</v>
      </c>
      <c r="BW31" s="75">
        <v>202102</v>
      </c>
      <c r="BX31" s="75">
        <v>96055.5</v>
      </c>
      <c r="BY31" s="76">
        <v>488773606.23000008</v>
      </c>
    </row>
    <row r="32" spans="1:77" x14ac:dyDescent="0.2">
      <c r="A32" s="73" t="s">
        <v>255</v>
      </c>
      <c r="B32" s="74" t="s">
        <v>260</v>
      </c>
      <c r="C32" s="73" t="s">
        <v>261</v>
      </c>
      <c r="D32" s="75">
        <v>5011497.3600000003</v>
      </c>
      <c r="E32" s="75">
        <v>663167.76</v>
      </c>
      <c r="F32" s="75">
        <v>3024842.3</v>
      </c>
      <c r="G32" s="75">
        <v>133732</v>
      </c>
      <c r="H32" s="75">
        <v>103745</v>
      </c>
      <c r="I32" s="75">
        <v>0</v>
      </c>
      <c r="J32" s="75">
        <v>12473607.16</v>
      </c>
      <c r="K32" s="75">
        <v>345078</v>
      </c>
      <c r="L32" s="75">
        <v>20521</v>
      </c>
      <c r="M32" s="75">
        <v>412501</v>
      </c>
      <c r="N32" s="75">
        <v>0</v>
      </c>
      <c r="O32" s="75">
        <v>66725</v>
      </c>
      <c r="P32" s="75">
        <v>747887.91</v>
      </c>
      <c r="Q32" s="75">
        <v>165612.37</v>
      </c>
      <c r="R32" s="75">
        <v>0</v>
      </c>
      <c r="S32" s="75">
        <v>0</v>
      </c>
      <c r="T32" s="75">
        <v>3257</v>
      </c>
      <c r="U32" s="75">
        <v>9083</v>
      </c>
      <c r="V32" s="75">
        <v>3415919.12</v>
      </c>
      <c r="W32" s="75">
        <v>1386981</v>
      </c>
      <c r="X32" s="75">
        <v>33557.5</v>
      </c>
      <c r="Y32" s="75">
        <v>904734</v>
      </c>
      <c r="Z32" s="75">
        <v>10628</v>
      </c>
      <c r="AA32" s="75">
        <v>0</v>
      </c>
      <c r="AB32" s="75">
        <v>11435.5</v>
      </c>
      <c r="AC32" s="75">
        <v>14836</v>
      </c>
      <c r="AD32" s="75">
        <v>0</v>
      </c>
      <c r="AE32" s="75">
        <v>13113912.15</v>
      </c>
      <c r="AF32" s="75">
        <v>26249</v>
      </c>
      <c r="AG32" s="75">
        <v>8831</v>
      </c>
      <c r="AH32" s="75">
        <v>33577</v>
      </c>
      <c r="AI32" s="75">
        <v>0</v>
      </c>
      <c r="AJ32" s="75">
        <v>6009</v>
      </c>
      <c r="AK32" s="75">
        <v>0</v>
      </c>
      <c r="AL32" s="75">
        <v>2228</v>
      </c>
      <c r="AM32" s="75">
        <v>0</v>
      </c>
      <c r="AN32" s="75">
        <v>0</v>
      </c>
      <c r="AO32" s="75">
        <v>13776</v>
      </c>
      <c r="AP32" s="75">
        <v>0</v>
      </c>
      <c r="AQ32" s="75">
        <v>1908437.7</v>
      </c>
      <c r="AR32" s="75">
        <v>3054</v>
      </c>
      <c r="AS32" s="75">
        <v>0</v>
      </c>
      <c r="AT32" s="75">
        <v>0</v>
      </c>
      <c r="AU32" s="75">
        <v>7647</v>
      </c>
      <c r="AV32" s="75">
        <v>0</v>
      </c>
      <c r="AW32" s="75">
        <v>43685</v>
      </c>
      <c r="AX32" s="75">
        <v>2927149.25</v>
      </c>
      <c r="AY32" s="75">
        <v>0</v>
      </c>
      <c r="AZ32" s="75">
        <v>83630</v>
      </c>
      <c r="BA32" s="75">
        <v>112999</v>
      </c>
      <c r="BB32" s="75">
        <v>172987</v>
      </c>
      <c r="BC32" s="75">
        <v>44704</v>
      </c>
      <c r="BD32" s="75">
        <v>458890.03</v>
      </c>
      <c r="BE32" s="75">
        <v>66538</v>
      </c>
      <c r="BF32" s="75">
        <v>118966.75</v>
      </c>
      <c r="BG32" s="75">
        <v>2323.5</v>
      </c>
      <c r="BH32" s="75">
        <v>5378</v>
      </c>
      <c r="BI32" s="75">
        <v>3653492.33</v>
      </c>
      <c r="BJ32" s="75">
        <v>509041</v>
      </c>
      <c r="BK32" s="75">
        <v>35094</v>
      </c>
      <c r="BL32" s="75">
        <v>50004</v>
      </c>
      <c r="BM32" s="75">
        <v>0</v>
      </c>
      <c r="BN32" s="75">
        <v>18482</v>
      </c>
      <c r="BO32" s="75">
        <v>7901.5</v>
      </c>
      <c r="BP32" s="75">
        <v>1203719</v>
      </c>
      <c r="BQ32" s="75">
        <v>18766</v>
      </c>
      <c r="BR32" s="75">
        <v>6446</v>
      </c>
      <c r="BS32" s="75">
        <v>0</v>
      </c>
      <c r="BT32" s="75">
        <v>53792.82</v>
      </c>
      <c r="BU32" s="75">
        <v>421221.55</v>
      </c>
      <c r="BV32" s="75">
        <v>12433</v>
      </c>
      <c r="BW32" s="75">
        <v>0</v>
      </c>
      <c r="BX32" s="75">
        <v>0</v>
      </c>
      <c r="BY32" s="76">
        <v>376807919.70999992</v>
      </c>
    </row>
    <row r="33" spans="1:77" x14ac:dyDescent="0.2">
      <c r="A33" s="73" t="s">
        <v>255</v>
      </c>
      <c r="B33" s="74" t="s">
        <v>262</v>
      </c>
      <c r="C33" s="73" t="s">
        <v>263</v>
      </c>
      <c r="D33" s="75">
        <v>0</v>
      </c>
      <c r="E33" s="75">
        <v>0</v>
      </c>
      <c r="F33" s="75">
        <v>0</v>
      </c>
      <c r="G33" s="75">
        <v>3002</v>
      </c>
      <c r="H33" s="75">
        <v>0</v>
      </c>
      <c r="I33" s="75">
        <v>0</v>
      </c>
      <c r="J33" s="75">
        <v>5202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795</v>
      </c>
      <c r="AC33" s="75">
        <v>0</v>
      </c>
      <c r="AD33" s="75">
        <v>129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690457.9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6">
        <v>145119910.08999997</v>
      </c>
    </row>
    <row r="34" spans="1:77" x14ac:dyDescent="0.2">
      <c r="A34" s="73" t="s">
        <v>255</v>
      </c>
      <c r="B34" s="74" t="s">
        <v>264</v>
      </c>
      <c r="C34" s="73" t="s">
        <v>265</v>
      </c>
      <c r="D34" s="75">
        <v>1612385.54</v>
      </c>
      <c r="E34" s="75">
        <v>143122.5</v>
      </c>
      <c r="F34" s="75">
        <v>1935678</v>
      </c>
      <c r="G34" s="75">
        <v>168257</v>
      </c>
      <c r="H34" s="75">
        <v>13084.25</v>
      </c>
      <c r="I34" s="75">
        <v>0</v>
      </c>
      <c r="J34" s="75">
        <v>5148712.12</v>
      </c>
      <c r="K34" s="75">
        <v>179910</v>
      </c>
      <c r="L34" s="75">
        <v>4735</v>
      </c>
      <c r="M34" s="75">
        <v>311681.57</v>
      </c>
      <c r="N34" s="75">
        <v>56324</v>
      </c>
      <c r="O34" s="75">
        <v>62963.5</v>
      </c>
      <c r="P34" s="75">
        <v>1244491.68</v>
      </c>
      <c r="Q34" s="75">
        <v>459563.5</v>
      </c>
      <c r="R34" s="75">
        <v>6028.82</v>
      </c>
      <c r="S34" s="75">
        <v>0</v>
      </c>
      <c r="T34" s="75">
        <v>29737.5</v>
      </c>
      <c r="U34" s="75">
        <v>18567.25</v>
      </c>
      <c r="V34" s="75">
        <v>2739572.75</v>
      </c>
      <c r="W34" s="75">
        <v>192001.48</v>
      </c>
      <c r="X34" s="75">
        <v>1464</v>
      </c>
      <c r="Y34" s="75">
        <v>420660</v>
      </c>
      <c r="Z34" s="75">
        <v>47005</v>
      </c>
      <c r="AA34" s="75">
        <v>59947.5</v>
      </c>
      <c r="AB34" s="75">
        <v>15452.5</v>
      </c>
      <c r="AC34" s="75">
        <v>15460</v>
      </c>
      <c r="AD34" s="75">
        <v>3258</v>
      </c>
      <c r="AE34" s="75">
        <v>8116493.6200000001</v>
      </c>
      <c r="AF34" s="75">
        <v>38268.11</v>
      </c>
      <c r="AG34" s="75">
        <v>172740</v>
      </c>
      <c r="AH34" s="75">
        <v>69677.100000000006</v>
      </c>
      <c r="AI34" s="75">
        <v>50937</v>
      </c>
      <c r="AJ34" s="75">
        <v>79127</v>
      </c>
      <c r="AK34" s="75">
        <v>77799.03</v>
      </c>
      <c r="AL34" s="75">
        <v>41773</v>
      </c>
      <c r="AM34" s="75">
        <v>125523</v>
      </c>
      <c r="AN34" s="75">
        <v>17350</v>
      </c>
      <c r="AO34" s="75">
        <v>124755.5</v>
      </c>
      <c r="AP34" s="75">
        <v>40193.75</v>
      </c>
      <c r="AQ34" s="75">
        <v>1258251.18</v>
      </c>
      <c r="AR34" s="75">
        <v>0</v>
      </c>
      <c r="AS34" s="75">
        <v>18064</v>
      </c>
      <c r="AT34" s="75">
        <v>18698</v>
      </c>
      <c r="AU34" s="75">
        <v>144259.63</v>
      </c>
      <c r="AV34" s="75">
        <v>0</v>
      </c>
      <c r="AW34" s="75">
        <v>5957.18</v>
      </c>
      <c r="AX34" s="75">
        <v>3445053.68</v>
      </c>
      <c r="AY34" s="75">
        <v>11378</v>
      </c>
      <c r="AZ34" s="75">
        <v>100877</v>
      </c>
      <c r="BA34" s="75">
        <v>128968.5</v>
      </c>
      <c r="BB34" s="75">
        <v>138363.01</v>
      </c>
      <c r="BC34" s="75">
        <v>50283.5</v>
      </c>
      <c r="BD34" s="75">
        <v>476321.45</v>
      </c>
      <c r="BE34" s="75">
        <v>368360.75</v>
      </c>
      <c r="BF34" s="75">
        <v>71295.5</v>
      </c>
      <c r="BG34" s="75">
        <v>12212.5</v>
      </c>
      <c r="BH34" s="75">
        <v>4144</v>
      </c>
      <c r="BI34" s="75">
        <v>3179826.17</v>
      </c>
      <c r="BJ34" s="75">
        <v>392873.79</v>
      </c>
      <c r="BK34" s="75">
        <v>35950</v>
      </c>
      <c r="BL34" s="75">
        <v>11164</v>
      </c>
      <c r="BM34" s="75">
        <v>14501</v>
      </c>
      <c r="BN34" s="75">
        <v>12335</v>
      </c>
      <c r="BO34" s="75">
        <v>25505.75</v>
      </c>
      <c r="BP34" s="75">
        <v>1956158</v>
      </c>
      <c r="BQ34" s="75">
        <v>64846.5</v>
      </c>
      <c r="BR34" s="75">
        <v>23952</v>
      </c>
      <c r="BS34" s="75">
        <v>93810.38</v>
      </c>
      <c r="BT34" s="75">
        <v>152961.03</v>
      </c>
      <c r="BU34" s="75">
        <v>379727</v>
      </c>
      <c r="BV34" s="75">
        <v>55541</v>
      </c>
      <c r="BW34" s="75">
        <v>41342</v>
      </c>
      <c r="BX34" s="75">
        <v>3255</v>
      </c>
      <c r="BY34" s="76">
        <v>42952407.4199</v>
      </c>
    </row>
    <row r="35" spans="1:77" x14ac:dyDescent="0.2">
      <c r="A35" s="73" t="s">
        <v>255</v>
      </c>
      <c r="B35" s="74" t="s">
        <v>266</v>
      </c>
      <c r="C35" s="73" t="s">
        <v>267</v>
      </c>
      <c r="D35" s="75">
        <v>750173.54</v>
      </c>
      <c r="E35" s="75">
        <v>0</v>
      </c>
      <c r="F35" s="75">
        <v>3597312.57</v>
      </c>
      <c r="G35" s="75">
        <v>66975</v>
      </c>
      <c r="H35" s="75">
        <v>7680</v>
      </c>
      <c r="I35" s="75">
        <v>0</v>
      </c>
      <c r="J35" s="75">
        <v>261565.05</v>
      </c>
      <c r="K35" s="75">
        <v>0</v>
      </c>
      <c r="L35" s="75">
        <v>0</v>
      </c>
      <c r="M35" s="75">
        <v>574992.29</v>
      </c>
      <c r="N35" s="75">
        <v>0</v>
      </c>
      <c r="O35" s="75">
        <v>0</v>
      </c>
      <c r="P35" s="75">
        <v>81005.83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1833</v>
      </c>
      <c r="Y35" s="75">
        <v>35792</v>
      </c>
      <c r="Z35" s="75">
        <v>38596.5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181100.5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723502.25</v>
      </c>
      <c r="AY35" s="75">
        <v>0</v>
      </c>
      <c r="AZ35" s="75">
        <v>9688</v>
      </c>
      <c r="BA35" s="75">
        <v>80368.25</v>
      </c>
      <c r="BB35" s="75">
        <v>0</v>
      </c>
      <c r="BC35" s="75">
        <v>5991</v>
      </c>
      <c r="BD35" s="75">
        <v>12277</v>
      </c>
      <c r="BE35" s="75">
        <v>0</v>
      </c>
      <c r="BF35" s="75">
        <v>0</v>
      </c>
      <c r="BG35" s="75">
        <v>0</v>
      </c>
      <c r="BH35" s="75">
        <v>3601</v>
      </c>
      <c r="BI35" s="75">
        <v>771261.5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227979</v>
      </c>
      <c r="BQ35" s="75">
        <v>7341.5</v>
      </c>
      <c r="BR35" s="75">
        <v>18881</v>
      </c>
      <c r="BS35" s="75">
        <v>10099.01</v>
      </c>
      <c r="BT35" s="75">
        <v>0</v>
      </c>
      <c r="BU35" s="75">
        <v>125937.99</v>
      </c>
      <c r="BV35" s="75">
        <v>23436</v>
      </c>
      <c r="BW35" s="75">
        <v>0</v>
      </c>
      <c r="BX35" s="75">
        <v>0</v>
      </c>
      <c r="BY35" s="76">
        <v>4171212.8899999997</v>
      </c>
    </row>
    <row r="36" spans="1:77" x14ac:dyDescent="0.2">
      <c r="A36" s="73" t="s">
        <v>255</v>
      </c>
      <c r="B36" s="74" t="s">
        <v>268</v>
      </c>
      <c r="C36" s="73" t="s">
        <v>269</v>
      </c>
      <c r="D36" s="75">
        <v>20868715.350000001</v>
      </c>
      <c r="E36" s="75">
        <v>4032673.77</v>
      </c>
      <c r="F36" s="75">
        <v>17660662.620000001</v>
      </c>
      <c r="G36" s="75">
        <v>871823</v>
      </c>
      <c r="H36" s="75">
        <v>249345.91</v>
      </c>
      <c r="I36" s="75">
        <v>22356.75</v>
      </c>
      <c r="J36" s="75">
        <v>38070876.140000001</v>
      </c>
      <c r="K36" s="75">
        <v>2672344</v>
      </c>
      <c r="L36" s="75">
        <v>120048</v>
      </c>
      <c r="M36" s="75">
        <v>3333883.4</v>
      </c>
      <c r="N36" s="75">
        <v>164102</v>
      </c>
      <c r="O36" s="75">
        <v>1299837.75</v>
      </c>
      <c r="P36" s="75">
        <v>9131561.5</v>
      </c>
      <c r="Q36" s="75">
        <v>1074015.25</v>
      </c>
      <c r="R36" s="75">
        <v>28436</v>
      </c>
      <c r="S36" s="75">
        <v>105096.56</v>
      </c>
      <c r="T36" s="75">
        <v>378682</v>
      </c>
      <c r="U36" s="75">
        <v>308709.09999999998</v>
      </c>
      <c r="V36" s="75">
        <v>22965774.41</v>
      </c>
      <c r="W36" s="75">
        <v>1459501.4</v>
      </c>
      <c r="X36" s="75">
        <v>498266.25</v>
      </c>
      <c r="Y36" s="75">
        <v>4036451</v>
      </c>
      <c r="Z36" s="75">
        <v>168920.5</v>
      </c>
      <c r="AA36" s="75">
        <v>628455.72</v>
      </c>
      <c r="AB36" s="75">
        <v>161988.5</v>
      </c>
      <c r="AC36" s="75">
        <v>93974</v>
      </c>
      <c r="AD36" s="75">
        <v>45834</v>
      </c>
      <c r="AE36" s="75">
        <v>65006217.210000001</v>
      </c>
      <c r="AF36" s="75">
        <v>428918</v>
      </c>
      <c r="AG36" s="75">
        <v>316938</v>
      </c>
      <c r="AH36" s="75">
        <v>377217</v>
      </c>
      <c r="AI36" s="75">
        <v>331528</v>
      </c>
      <c r="AJ36" s="75">
        <v>553160</v>
      </c>
      <c r="AK36" s="75">
        <v>588405.31999999995</v>
      </c>
      <c r="AL36" s="75">
        <v>582920</v>
      </c>
      <c r="AM36" s="75">
        <v>598560</v>
      </c>
      <c r="AN36" s="75">
        <v>127098</v>
      </c>
      <c r="AO36" s="75">
        <v>409115.9</v>
      </c>
      <c r="AP36" s="75">
        <v>315276.64</v>
      </c>
      <c r="AQ36" s="75">
        <v>16272559.279999999</v>
      </c>
      <c r="AR36" s="75">
        <v>118342.02</v>
      </c>
      <c r="AS36" s="75">
        <v>267641.25</v>
      </c>
      <c r="AT36" s="75">
        <v>258267.6</v>
      </c>
      <c r="AU36" s="75">
        <v>340970</v>
      </c>
      <c r="AV36" s="75">
        <v>0</v>
      </c>
      <c r="AW36" s="75">
        <v>61001.94</v>
      </c>
      <c r="AX36" s="75">
        <v>28107993.399999999</v>
      </c>
      <c r="AY36" s="75">
        <v>516288</v>
      </c>
      <c r="AZ36" s="75">
        <v>1221394</v>
      </c>
      <c r="BA36" s="75">
        <v>624459.16</v>
      </c>
      <c r="BB36" s="75">
        <v>1412302.1</v>
      </c>
      <c r="BC36" s="75">
        <v>1238946.5</v>
      </c>
      <c r="BD36" s="75">
        <v>3906197.09</v>
      </c>
      <c r="BE36" s="75">
        <v>2046028.5</v>
      </c>
      <c r="BF36" s="75">
        <v>588057.35</v>
      </c>
      <c r="BG36" s="75">
        <v>99911.8</v>
      </c>
      <c r="BH36" s="75">
        <v>87242.5</v>
      </c>
      <c r="BI36" s="75">
        <v>36630281.289999999</v>
      </c>
      <c r="BJ36" s="75">
        <v>3449186.03</v>
      </c>
      <c r="BK36" s="75">
        <v>384820</v>
      </c>
      <c r="BL36" s="75">
        <v>160664</v>
      </c>
      <c r="BM36" s="75">
        <v>235566</v>
      </c>
      <c r="BN36" s="75">
        <v>324074.84000000003</v>
      </c>
      <c r="BO36" s="75">
        <v>267169.05</v>
      </c>
      <c r="BP36" s="75">
        <v>21499545.07</v>
      </c>
      <c r="BQ36" s="75">
        <v>612422.94999999995</v>
      </c>
      <c r="BR36" s="75">
        <v>746325.5</v>
      </c>
      <c r="BS36" s="75">
        <v>393179.93</v>
      </c>
      <c r="BT36" s="75">
        <v>958856.87</v>
      </c>
      <c r="BU36" s="75">
        <v>5823014.3700000001</v>
      </c>
      <c r="BV36" s="75">
        <v>275897</v>
      </c>
      <c r="BW36" s="75">
        <v>73961.3</v>
      </c>
      <c r="BX36" s="75">
        <v>269907.75</v>
      </c>
      <c r="BY36" s="76">
        <v>1043370</v>
      </c>
    </row>
    <row r="37" spans="1:77" x14ac:dyDescent="0.2">
      <c r="A37" s="73" t="s">
        <v>255</v>
      </c>
      <c r="B37" s="74" t="s">
        <v>270</v>
      </c>
      <c r="C37" s="73" t="s">
        <v>271</v>
      </c>
      <c r="D37" s="75">
        <v>5765979</v>
      </c>
      <c r="E37" s="75">
        <v>2965736.5</v>
      </c>
      <c r="F37" s="75">
        <v>3091410.48</v>
      </c>
      <c r="G37" s="75">
        <v>33526</v>
      </c>
      <c r="H37" s="75">
        <v>11494</v>
      </c>
      <c r="I37" s="75">
        <v>0</v>
      </c>
      <c r="J37" s="75">
        <v>35186966.950000003</v>
      </c>
      <c r="K37" s="75">
        <v>4515133.5</v>
      </c>
      <c r="L37" s="75">
        <v>426493.22</v>
      </c>
      <c r="M37" s="75">
        <v>1280930.03</v>
      </c>
      <c r="N37" s="75">
        <v>27089.3</v>
      </c>
      <c r="O37" s="75">
        <v>1690192</v>
      </c>
      <c r="P37" s="75">
        <v>5162477.5</v>
      </c>
      <c r="Q37" s="75">
        <v>1267638.5</v>
      </c>
      <c r="R37" s="75">
        <v>0</v>
      </c>
      <c r="S37" s="75">
        <v>27606.75</v>
      </c>
      <c r="T37" s="75">
        <v>770486.42</v>
      </c>
      <c r="U37" s="75">
        <v>141466.1</v>
      </c>
      <c r="V37" s="75">
        <v>48944559.68</v>
      </c>
      <c r="W37" s="75">
        <v>6434585.3099999996</v>
      </c>
      <c r="X37" s="75">
        <v>395991</v>
      </c>
      <c r="Y37" s="75">
        <v>3386875</v>
      </c>
      <c r="Z37" s="75">
        <v>308220.5</v>
      </c>
      <c r="AA37" s="75">
        <v>546907</v>
      </c>
      <c r="AB37" s="75">
        <v>1615581</v>
      </c>
      <c r="AC37" s="75">
        <v>17332</v>
      </c>
      <c r="AD37" s="75">
        <v>359676</v>
      </c>
      <c r="AE37" s="75">
        <v>25845086.18</v>
      </c>
      <c r="AF37" s="75">
        <v>126053.18</v>
      </c>
      <c r="AG37" s="75">
        <v>120905</v>
      </c>
      <c r="AH37" s="75">
        <v>75440</v>
      </c>
      <c r="AI37" s="75">
        <v>121060.76</v>
      </c>
      <c r="AJ37" s="75">
        <v>252849.5</v>
      </c>
      <c r="AK37" s="75">
        <v>160631</v>
      </c>
      <c r="AL37" s="75">
        <v>390285</v>
      </c>
      <c r="AM37" s="75">
        <v>279819</v>
      </c>
      <c r="AN37" s="75">
        <v>66476</v>
      </c>
      <c r="AO37" s="75">
        <v>270449</v>
      </c>
      <c r="AP37" s="75">
        <v>58625.5</v>
      </c>
      <c r="AQ37" s="75">
        <v>9309151.3499999996</v>
      </c>
      <c r="AR37" s="75">
        <v>49554.83</v>
      </c>
      <c r="AS37" s="75">
        <v>125496.75</v>
      </c>
      <c r="AT37" s="75">
        <v>88877.5</v>
      </c>
      <c r="AU37" s="75">
        <v>126301.5</v>
      </c>
      <c r="AV37" s="75">
        <v>40494.25</v>
      </c>
      <c r="AW37" s="75">
        <v>773163.5</v>
      </c>
      <c r="AX37" s="75">
        <v>33642344.710000001</v>
      </c>
      <c r="AY37" s="75">
        <v>149079</v>
      </c>
      <c r="AZ37" s="75">
        <v>205582.5</v>
      </c>
      <c r="BA37" s="75">
        <v>570867.75</v>
      </c>
      <c r="BB37" s="75">
        <v>241327</v>
      </c>
      <c r="BC37" s="75">
        <v>590021.5</v>
      </c>
      <c r="BD37" s="75">
        <v>2514848.7799999998</v>
      </c>
      <c r="BE37" s="75">
        <v>1133243.25</v>
      </c>
      <c r="BF37" s="75">
        <v>758117.65</v>
      </c>
      <c r="BG37" s="75">
        <v>33167</v>
      </c>
      <c r="BH37" s="75">
        <v>38569</v>
      </c>
      <c r="BI37" s="75">
        <v>32601036.68</v>
      </c>
      <c r="BJ37" s="75">
        <v>8825397.7699999996</v>
      </c>
      <c r="BK37" s="75">
        <v>601101.25</v>
      </c>
      <c r="BL37" s="75">
        <v>122972</v>
      </c>
      <c r="BM37" s="75">
        <v>124727</v>
      </c>
      <c r="BN37" s="75">
        <v>916050</v>
      </c>
      <c r="BO37" s="75">
        <v>135069</v>
      </c>
      <c r="BP37" s="75">
        <v>15165963.25</v>
      </c>
      <c r="BQ37" s="75">
        <v>201230.5</v>
      </c>
      <c r="BR37" s="75">
        <v>97702</v>
      </c>
      <c r="BS37" s="75">
        <v>190582.55</v>
      </c>
      <c r="BT37" s="75">
        <v>621082.41</v>
      </c>
      <c r="BU37" s="75">
        <v>1652865.27</v>
      </c>
      <c r="BV37" s="75">
        <v>278438.37</v>
      </c>
      <c r="BW37" s="75">
        <v>135476.5</v>
      </c>
      <c r="BX37" s="75">
        <v>101495.5</v>
      </c>
      <c r="BY37" s="76">
        <v>2569180895.6403999</v>
      </c>
    </row>
    <row r="38" spans="1:77" x14ac:dyDescent="0.2">
      <c r="A38" s="73" t="s">
        <v>255</v>
      </c>
      <c r="B38" s="74" t="s">
        <v>272</v>
      </c>
      <c r="C38" s="73" t="s">
        <v>273</v>
      </c>
      <c r="D38" s="75">
        <v>2432134.25</v>
      </c>
      <c r="E38" s="75">
        <v>141631</v>
      </c>
      <c r="F38" s="75">
        <v>1151429.32</v>
      </c>
      <c r="G38" s="75">
        <v>25388</v>
      </c>
      <c r="H38" s="75">
        <v>0</v>
      </c>
      <c r="I38" s="75">
        <v>4199.54</v>
      </c>
      <c r="J38" s="75">
        <v>17016994.07</v>
      </c>
      <c r="K38" s="75">
        <v>22513.75</v>
      </c>
      <c r="L38" s="75">
        <v>0</v>
      </c>
      <c r="M38" s="75">
        <v>349764.98</v>
      </c>
      <c r="N38" s="75">
        <v>13033</v>
      </c>
      <c r="O38" s="75">
        <v>0</v>
      </c>
      <c r="P38" s="75">
        <v>499314.5</v>
      </c>
      <c r="Q38" s="75">
        <v>297243.75</v>
      </c>
      <c r="R38" s="75">
        <v>0</v>
      </c>
      <c r="S38" s="75">
        <v>0</v>
      </c>
      <c r="T38" s="75">
        <v>0</v>
      </c>
      <c r="U38" s="75">
        <v>0</v>
      </c>
      <c r="V38" s="75">
        <v>3238278</v>
      </c>
      <c r="W38" s="75">
        <v>2898</v>
      </c>
      <c r="X38" s="75">
        <v>42264.09</v>
      </c>
      <c r="Y38" s="75">
        <v>95064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5509077.46</v>
      </c>
      <c r="AF38" s="75">
        <v>0</v>
      </c>
      <c r="AG38" s="75">
        <v>2665</v>
      </c>
      <c r="AH38" s="75">
        <v>9453</v>
      </c>
      <c r="AI38" s="75">
        <v>18698</v>
      </c>
      <c r="AJ38" s="75">
        <v>22988</v>
      </c>
      <c r="AK38" s="75">
        <v>8570</v>
      </c>
      <c r="AL38" s="75">
        <v>0</v>
      </c>
      <c r="AM38" s="75">
        <v>1420</v>
      </c>
      <c r="AN38" s="75">
        <v>5241</v>
      </c>
      <c r="AO38" s="75">
        <v>0</v>
      </c>
      <c r="AP38" s="75">
        <v>12633.75</v>
      </c>
      <c r="AQ38" s="75">
        <v>448494.95</v>
      </c>
      <c r="AR38" s="75">
        <v>3445</v>
      </c>
      <c r="AS38" s="75">
        <v>0</v>
      </c>
      <c r="AT38" s="75">
        <v>0</v>
      </c>
      <c r="AU38" s="75">
        <v>5064</v>
      </c>
      <c r="AV38" s="75">
        <v>0</v>
      </c>
      <c r="AW38" s="75">
        <v>0</v>
      </c>
      <c r="AX38" s="75">
        <v>2057911.87</v>
      </c>
      <c r="AY38" s="75">
        <v>0</v>
      </c>
      <c r="AZ38" s="75">
        <v>0</v>
      </c>
      <c r="BA38" s="75">
        <v>0</v>
      </c>
      <c r="BB38" s="75">
        <v>55955</v>
      </c>
      <c r="BC38" s="75">
        <v>0</v>
      </c>
      <c r="BD38" s="75">
        <v>66874.5</v>
      </c>
      <c r="BE38" s="75">
        <v>2115.5</v>
      </c>
      <c r="BF38" s="75">
        <v>22888</v>
      </c>
      <c r="BG38" s="75">
        <v>0</v>
      </c>
      <c r="BH38" s="75">
        <v>0</v>
      </c>
      <c r="BI38" s="75">
        <v>2746784.75</v>
      </c>
      <c r="BJ38" s="75">
        <v>1001328.79</v>
      </c>
      <c r="BK38" s="75">
        <v>12025</v>
      </c>
      <c r="BL38" s="75">
        <v>0</v>
      </c>
      <c r="BM38" s="75">
        <v>2059</v>
      </c>
      <c r="BN38" s="75">
        <v>1843</v>
      </c>
      <c r="BO38" s="75">
        <v>0</v>
      </c>
      <c r="BP38" s="75">
        <v>1131909</v>
      </c>
      <c r="BQ38" s="75">
        <v>0</v>
      </c>
      <c r="BR38" s="75">
        <v>0</v>
      </c>
      <c r="BS38" s="75">
        <v>0</v>
      </c>
      <c r="BT38" s="75">
        <v>19107</v>
      </c>
      <c r="BU38" s="75">
        <v>62282.54</v>
      </c>
      <c r="BV38" s="75">
        <v>5987</v>
      </c>
      <c r="BW38" s="75">
        <v>0</v>
      </c>
      <c r="BX38" s="75">
        <v>0</v>
      </c>
      <c r="BY38" s="76">
        <v>142419409.48000002</v>
      </c>
    </row>
    <row r="39" spans="1:77" x14ac:dyDescent="0.2">
      <c r="A39" s="73" t="s">
        <v>255</v>
      </c>
      <c r="B39" s="74" t="s">
        <v>274</v>
      </c>
      <c r="C39" s="73" t="s">
        <v>275</v>
      </c>
      <c r="D39" s="75">
        <v>1276482.2</v>
      </c>
      <c r="E39" s="75">
        <v>652475.25</v>
      </c>
      <c r="F39" s="75">
        <v>54492</v>
      </c>
      <c r="G39" s="75">
        <v>0</v>
      </c>
      <c r="H39" s="75">
        <v>9102</v>
      </c>
      <c r="I39" s="75">
        <v>0</v>
      </c>
      <c r="J39" s="75">
        <v>1965886.5</v>
      </c>
      <c r="K39" s="75">
        <v>138471</v>
      </c>
      <c r="L39" s="75">
        <v>27287</v>
      </c>
      <c r="M39" s="75">
        <v>172453</v>
      </c>
      <c r="N39" s="75">
        <v>10272</v>
      </c>
      <c r="O39" s="75">
        <v>102447</v>
      </c>
      <c r="P39" s="75">
        <v>228037.5</v>
      </c>
      <c r="Q39" s="75">
        <v>552555.75</v>
      </c>
      <c r="R39" s="75">
        <v>62309.760000000002</v>
      </c>
      <c r="S39" s="75">
        <v>47990.85</v>
      </c>
      <c r="T39" s="75">
        <v>20578.5</v>
      </c>
      <c r="U39" s="75">
        <v>56670</v>
      </c>
      <c r="V39" s="75">
        <v>3250533.25</v>
      </c>
      <c r="W39" s="75">
        <v>772855.75</v>
      </c>
      <c r="X39" s="75">
        <v>221005.92</v>
      </c>
      <c r="Y39" s="75">
        <v>74579</v>
      </c>
      <c r="Z39" s="75">
        <v>41082</v>
      </c>
      <c r="AA39" s="75">
        <v>52747</v>
      </c>
      <c r="AB39" s="75">
        <v>413981.25</v>
      </c>
      <c r="AC39" s="75">
        <v>63440</v>
      </c>
      <c r="AD39" s="75">
        <v>73247</v>
      </c>
      <c r="AE39" s="75">
        <v>1525000.7</v>
      </c>
      <c r="AF39" s="75">
        <v>5245</v>
      </c>
      <c r="AG39" s="75">
        <v>0</v>
      </c>
      <c r="AH39" s="75">
        <v>0</v>
      </c>
      <c r="AI39" s="75">
        <v>0</v>
      </c>
      <c r="AJ39" s="75">
        <v>4965</v>
      </c>
      <c r="AK39" s="75">
        <v>0</v>
      </c>
      <c r="AL39" s="75">
        <v>11355</v>
      </c>
      <c r="AM39" s="75">
        <v>159327</v>
      </c>
      <c r="AN39" s="75">
        <v>2121</v>
      </c>
      <c r="AO39" s="75">
        <v>26473.25</v>
      </c>
      <c r="AP39" s="75">
        <v>0</v>
      </c>
      <c r="AQ39" s="75">
        <v>151800.75</v>
      </c>
      <c r="AR39" s="75">
        <v>12201</v>
      </c>
      <c r="AS39" s="75">
        <v>48647</v>
      </c>
      <c r="AT39" s="75">
        <v>6883</v>
      </c>
      <c r="AU39" s="75">
        <v>6646</v>
      </c>
      <c r="AV39" s="75">
        <v>5205</v>
      </c>
      <c r="AW39" s="75">
        <v>0</v>
      </c>
      <c r="AX39" s="75">
        <v>1217311.81</v>
      </c>
      <c r="AY39" s="75">
        <v>42059</v>
      </c>
      <c r="AZ39" s="75">
        <v>45808</v>
      </c>
      <c r="BA39" s="75">
        <v>0</v>
      </c>
      <c r="BB39" s="75">
        <v>0</v>
      </c>
      <c r="BC39" s="75">
        <v>78059</v>
      </c>
      <c r="BD39" s="75">
        <v>460251.5</v>
      </c>
      <c r="BE39" s="75">
        <v>227357.75</v>
      </c>
      <c r="BF39" s="75">
        <v>189810</v>
      </c>
      <c r="BG39" s="75">
        <v>0</v>
      </c>
      <c r="BH39" s="75">
        <v>11379</v>
      </c>
      <c r="BI39" s="75">
        <v>1783535.8</v>
      </c>
      <c r="BJ39" s="75">
        <v>0</v>
      </c>
      <c r="BK39" s="75">
        <v>0</v>
      </c>
      <c r="BL39" s="75">
        <v>21640</v>
      </c>
      <c r="BM39" s="75">
        <v>0</v>
      </c>
      <c r="BN39" s="75">
        <v>0</v>
      </c>
      <c r="BO39" s="75">
        <v>0</v>
      </c>
      <c r="BP39" s="75">
        <v>1847897</v>
      </c>
      <c r="BQ39" s="75">
        <v>19013.75</v>
      </c>
      <c r="BR39" s="75">
        <v>0</v>
      </c>
      <c r="BS39" s="75">
        <v>101431.43</v>
      </c>
      <c r="BT39" s="75">
        <v>154760</v>
      </c>
      <c r="BU39" s="75">
        <v>343451.1</v>
      </c>
      <c r="BV39" s="75">
        <v>46881</v>
      </c>
      <c r="BW39" s="75">
        <v>0</v>
      </c>
      <c r="BX39" s="75">
        <v>96624.5</v>
      </c>
      <c r="BY39" s="76">
        <v>39058254</v>
      </c>
    </row>
    <row r="40" spans="1:77" x14ac:dyDescent="0.2">
      <c r="A40" s="73" t="s">
        <v>255</v>
      </c>
      <c r="B40" s="74" t="s">
        <v>276</v>
      </c>
      <c r="C40" s="73" t="s">
        <v>277</v>
      </c>
      <c r="D40" s="75">
        <v>135858</v>
      </c>
      <c r="E40" s="75">
        <v>0</v>
      </c>
      <c r="F40" s="75">
        <v>2579093.23</v>
      </c>
      <c r="G40" s="75">
        <v>0</v>
      </c>
      <c r="H40" s="75">
        <v>10289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11271.5</v>
      </c>
      <c r="R40" s="75">
        <v>0</v>
      </c>
      <c r="S40" s="75">
        <v>0</v>
      </c>
      <c r="T40" s="75">
        <v>0</v>
      </c>
      <c r="U40" s="75">
        <v>0</v>
      </c>
      <c r="V40" s="75">
        <v>292604.75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17197236.149999999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611390</v>
      </c>
      <c r="AR40" s="75">
        <v>0</v>
      </c>
      <c r="AS40" s="75">
        <v>0</v>
      </c>
      <c r="AT40" s="75">
        <v>14443</v>
      </c>
      <c r="AU40" s="75">
        <v>0</v>
      </c>
      <c r="AV40" s="75">
        <v>0</v>
      </c>
      <c r="AW40" s="75">
        <v>18129</v>
      </c>
      <c r="AX40" s="75">
        <v>18948487.460000001</v>
      </c>
      <c r="AY40" s="75">
        <v>0</v>
      </c>
      <c r="AZ40" s="75">
        <v>0</v>
      </c>
      <c r="BA40" s="75">
        <v>22286</v>
      </c>
      <c r="BB40" s="75">
        <v>527675.6</v>
      </c>
      <c r="BC40" s="75">
        <v>9312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27850</v>
      </c>
      <c r="BJ40" s="75">
        <v>2673947</v>
      </c>
      <c r="BK40" s="75">
        <v>0</v>
      </c>
      <c r="BL40" s="75">
        <v>0</v>
      </c>
      <c r="BM40" s="75">
        <v>0</v>
      </c>
      <c r="BN40" s="75">
        <v>15910</v>
      </c>
      <c r="BO40" s="75">
        <v>21981</v>
      </c>
      <c r="BP40" s="75">
        <v>5987504.8099999996</v>
      </c>
      <c r="BQ40" s="75">
        <v>0</v>
      </c>
      <c r="BR40" s="75">
        <v>79511</v>
      </c>
      <c r="BS40" s="75">
        <v>0</v>
      </c>
      <c r="BT40" s="75">
        <v>0</v>
      </c>
      <c r="BU40" s="75">
        <v>0</v>
      </c>
      <c r="BV40" s="75">
        <v>0</v>
      </c>
      <c r="BW40" s="75">
        <v>49694</v>
      </c>
      <c r="BX40" s="75">
        <v>0</v>
      </c>
      <c r="BY40" s="76">
        <v>13928638.33</v>
      </c>
    </row>
    <row r="41" spans="1:77" x14ac:dyDescent="0.2">
      <c r="A41" s="73" t="s">
        <v>255</v>
      </c>
      <c r="B41" s="74" t="s">
        <v>278</v>
      </c>
      <c r="C41" s="73" t="s">
        <v>279</v>
      </c>
      <c r="D41" s="75">
        <v>800203</v>
      </c>
      <c r="E41" s="75">
        <v>0</v>
      </c>
      <c r="F41" s="75">
        <v>1347935</v>
      </c>
      <c r="G41" s="75">
        <v>63821</v>
      </c>
      <c r="H41" s="75">
        <v>25760</v>
      </c>
      <c r="I41" s="75">
        <v>0</v>
      </c>
      <c r="J41" s="75">
        <v>1586631.75</v>
      </c>
      <c r="K41" s="75">
        <v>266051.25</v>
      </c>
      <c r="L41" s="75">
        <v>119996</v>
      </c>
      <c r="M41" s="75">
        <v>588157</v>
      </c>
      <c r="N41" s="75">
        <v>41798</v>
      </c>
      <c r="O41" s="75">
        <v>69134</v>
      </c>
      <c r="P41" s="75">
        <v>366813.5</v>
      </c>
      <c r="Q41" s="75">
        <v>288940</v>
      </c>
      <c r="R41" s="75">
        <v>0</v>
      </c>
      <c r="S41" s="75">
        <v>134671.20000000001</v>
      </c>
      <c r="T41" s="75">
        <v>0</v>
      </c>
      <c r="U41" s="75">
        <v>15968</v>
      </c>
      <c r="V41" s="75">
        <v>1350951.78</v>
      </c>
      <c r="W41" s="75">
        <v>214063</v>
      </c>
      <c r="X41" s="75">
        <v>92460</v>
      </c>
      <c r="Y41" s="75">
        <v>367976</v>
      </c>
      <c r="Z41" s="75">
        <v>91713.5</v>
      </c>
      <c r="AA41" s="75">
        <v>119221</v>
      </c>
      <c r="AB41" s="75">
        <v>590489.5</v>
      </c>
      <c r="AC41" s="75">
        <v>37423</v>
      </c>
      <c r="AD41" s="75">
        <v>107152</v>
      </c>
      <c r="AE41" s="75">
        <v>744767</v>
      </c>
      <c r="AF41" s="75">
        <v>136473.79999999999</v>
      </c>
      <c r="AG41" s="75">
        <v>14997</v>
      </c>
      <c r="AH41" s="75">
        <v>94032</v>
      </c>
      <c r="AI41" s="75">
        <v>95653.53</v>
      </c>
      <c r="AJ41" s="75">
        <v>68288</v>
      </c>
      <c r="AK41" s="75">
        <v>134542</v>
      </c>
      <c r="AL41" s="75">
        <v>39327</v>
      </c>
      <c r="AM41" s="75">
        <v>47179</v>
      </c>
      <c r="AN41" s="75">
        <v>101769</v>
      </c>
      <c r="AO41" s="75">
        <v>73671.5</v>
      </c>
      <c r="AP41" s="75">
        <v>141105.4</v>
      </c>
      <c r="AQ41" s="75">
        <v>1473060.46</v>
      </c>
      <c r="AR41" s="75">
        <v>66059</v>
      </c>
      <c r="AS41" s="75">
        <v>112417</v>
      </c>
      <c r="AT41" s="75">
        <v>163214</v>
      </c>
      <c r="AU41" s="75">
        <v>67327</v>
      </c>
      <c r="AV41" s="75">
        <v>0</v>
      </c>
      <c r="AW41" s="75">
        <v>90089</v>
      </c>
      <c r="AX41" s="75">
        <v>769337</v>
      </c>
      <c r="AY41" s="75">
        <v>99221</v>
      </c>
      <c r="AZ41" s="75">
        <v>66191</v>
      </c>
      <c r="BA41" s="75">
        <v>24853</v>
      </c>
      <c r="BB41" s="75">
        <v>150378</v>
      </c>
      <c r="BC41" s="75">
        <v>18351</v>
      </c>
      <c r="BD41" s="75">
        <v>119183</v>
      </c>
      <c r="BE41" s="75">
        <v>522265</v>
      </c>
      <c r="BF41" s="75">
        <v>119719</v>
      </c>
      <c r="BG41" s="75">
        <v>0</v>
      </c>
      <c r="BH41" s="75">
        <v>0</v>
      </c>
      <c r="BI41" s="75">
        <v>47482.5</v>
      </c>
      <c r="BJ41" s="75">
        <v>277674</v>
      </c>
      <c r="BK41" s="75">
        <v>3039</v>
      </c>
      <c r="BL41" s="75">
        <v>0</v>
      </c>
      <c r="BM41" s="75">
        <v>1651</v>
      </c>
      <c r="BN41" s="75">
        <v>4439</v>
      </c>
      <c r="BO41" s="75">
        <v>6313</v>
      </c>
      <c r="BP41" s="75">
        <v>1780339</v>
      </c>
      <c r="BQ41" s="75">
        <v>2595</v>
      </c>
      <c r="BR41" s="75">
        <v>28074</v>
      </c>
      <c r="BS41" s="75">
        <v>57921.39</v>
      </c>
      <c r="BT41" s="75">
        <v>423155.56</v>
      </c>
      <c r="BU41" s="75">
        <v>194091</v>
      </c>
      <c r="BV41" s="75">
        <v>67569</v>
      </c>
      <c r="BW41" s="75">
        <v>0</v>
      </c>
      <c r="BX41" s="75">
        <v>0</v>
      </c>
      <c r="BY41" s="76">
        <v>267899495.55000001</v>
      </c>
    </row>
    <row r="42" spans="1:77" x14ac:dyDescent="0.2">
      <c r="A42" s="73" t="s">
        <v>255</v>
      </c>
      <c r="B42" s="74" t="s">
        <v>280</v>
      </c>
      <c r="C42" s="73" t="s">
        <v>281</v>
      </c>
      <c r="D42" s="75">
        <v>641600.06000000006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1574969.7</v>
      </c>
      <c r="K42" s="75">
        <v>11573</v>
      </c>
      <c r="L42" s="75">
        <v>0</v>
      </c>
      <c r="M42" s="75">
        <v>105665</v>
      </c>
      <c r="N42" s="75">
        <v>0</v>
      </c>
      <c r="O42" s="75">
        <v>0</v>
      </c>
      <c r="P42" s="75">
        <v>243211.8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167535</v>
      </c>
      <c r="X42" s="75">
        <v>0</v>
      </c>
      <c r="Y42" s="75">
        <v>182323</v>
      </c>
      <c r="Z42" s="75">
        <v>16790</v>
      </c>
      <c r="AA42" s="75">
        <v>0</v>
      </c>
      <c r="AB42" s="75">
        <v>0</v>
      </c>
      <c r="AC42" s="75">
        <v>0</v>
      </c>
      <c r="AD42" s="75">
        <v>0</v>
      </c>
      <c r="AE42" s="75">
        <v>3485004.86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2129</v>
      </c>
      <c r="AM42" s="75">
        <v>0</v>
      </c>
      <c r="AN42" s="75">
        <v>1563</v>
      </c>
      <c r="AO42" s="75">
        <v>0</v>
      </c>
      <c r="AP42" s="75">
        <v>0</v>
      </c>
      <c r="AQ42" s="75">
        <v>1513884.68</v>
      </c>
      <c r="AR42" s="75">
        <v>19378.740000000002</v>
      </c>
      <c r="AS42" s="75">
        <v>13095</v>
      </c>
      <c r="AT42" s="75">
        <v>6279</v>
      </c>
      <c r="AU42" s="75">
        <v>0</v>
      </c>
      <c r="AV42" s="75">
        <v>33436</v>
      </c>
      <c r="AW42" s="75">
        <v>0</v>
      </c>
      <c r="AX42" s="75">
        <v>349882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16139</v>
      </c>
      <c r="BE42" s="75">
        <v>86756</v>
      </c>
      <c r="BF42" s="75">
        <v>0</v>
      </c>
      <c r="BG42" s="75">
        <v>0</v>
      </c>
      <c r="BH42" s="75">
        <v>0</v>
      </c>
      <c r="BI42" s="75">
        <v>40717.5</v>
      </c>
      <c r="BJ42" s="75">
        <v>9284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1282872.57</v>
      </c>
      <c r="BQ42" s="75">
        <v>0</v>
      </c>
      <c r="BR42" s="75">
        <v>0</v>
      </c>
      <c r="BS42" s="75">
        <v>0</v>
      </c>
      <c r="BT42" s="75">
        <v>0</v>
      </c>
      <c r="BU42" s="75">
        <v>44533</v>
      </c>
      <c r="BV42" s="75">
        <v>0</v>
      </c>
      <c r="BW42" s="75">
        <v>0</v>
      </c>
      <c r="BX42" s="75">
        <v>0</v>
      </c>
      <c r="BY42" s="76">
        <v>76102007.569999993</v>
      </c>
    </row>
    <row r="43" spans="1:77" x14ac:dyDescent="0.2">
      <c r="A43" s="73" t="s">
        <v>255</v>
      </c>
      <c r="B43" s="74" t="s">
        <v>282</v>
      </c>
      <c r="C43" s="73" t="s">
        <v>283</v>
      </c>
      <c r="D43" s="75">
        <v>0</v>
      </c>
      <c r="E43" s="75">
        <v>73136.08</v>
      </c>
      <c r="F43" s="75">
        <v>137412.6</v>
      </c>
      <c r="G43" s="75">
        <v>0</v>
      </c>
      <c r="H43" s="75">
        <v>0</v>
      </c>
      <c r="I43" s="75">
        <v>0</v>
      </c>
      <c r="J43" s="75">
        <v>3249437.61</v>
      </c>
      <c r="K43" s="75">
        <v>51177</v>
      </c>
      <c r="L43" s="75">
        <v>0</v>
      </c>
      <c r="M43" s="75">
        <v>601452</v>
      </c>
      <c r="N43" s="75">
        <v>0</v>
      </c>
      <c r="O43" s="75">
        <v>0</v>
      </c>
      <c r="P43" s="75">
        <v>210682.08</v>
      </c>
      <c r="Q43" s="75">
        <v>0</v>
      </c>
      <c r="R43" s="75">
        <v>0</v>
      </c>
      <c r="S43" s="75">
        <v>0</v>
      </c>
      <c r="T43" s="75">
        <v>107147.98</v>
      </c>
      <c r="U43" s="75">
        <v>0</v>
      </c>
      <c r="V43" s="75">
        <v>953002</v>
      </c>
      <c r="W43" s="75">
        <v>366624</v>
      </c>
      <c r="X43" s="75">
        <v>99937.31</v>
      </c>
      <c r="Y43" s="75">
        <v>504278</v>
      </c>
      <c r="Z43" s="75">
        <v>44120</v>
      </c>
      <c r="AA43" s="75">
        <v>26024</v>
      </c>
      <c r="AB43" s="75">
        <v>0</v>
      </c>
      <c r="AC43" s="75">
        <v>8816</v>
      </c>
      <c r="AD43" s="75">
        <v>0</v>
      </c>
      <c r="AE43" s="75">
        <v>1466691</v>
      </c>
      <c r="AF43" s="75">
        <v>0</v>
      </c>
      <c r="AG43" s="75">
        <v>0</v>
      </c>
      <c r="AH43" s="75">
        <v>0</v>
      </c>
      <c r="AI43" s="75">
        <v>5612.47</v>
      </c>
      <c r="AJ43" s="75">
        <v>2397</v>
      </c>
      <c r="AK43" s="75">
        <v>0</v>
      </c>
      <c r="AL43" s="75">
        <v>0</v>
      </c>
      <c r="AM43" s="75">
        <v>0</v>
      </c>
      <c r="AN43" s="75">
        <v>3508</v>
      </c>
      <c r="AO43" s="75">
        <v>5612.47</v>
      </c>
      <c r="AP43" s="75">
        <v>0</v>
      </c>
      <c r="AQ43" s="75">
        <v>150898</v>
      </c>
      <c r="AR43" s="75">
        <v>11224.94</v>
      </c>
      <c r="AS43" s="75">
        <v>0</v>
      </c>
      <c r="AT43" s="75">
        <v>18555.61</v>
      </c>
      <c r="AU43" s="75">
        <v>18356</v>
      </c>
      <c r="AV43" s="75">
        <v>0</v>
      </c>
      <c r="AW43" s="75">
        <v>55473.93</v>
      </c>
      <c r="AX43" s="75">
        <v>119875.52</v>
      </c>
      <c r="AY43" s="75">
        <v>0</v>
      </c>
      <c r="AZ43" s="75">
        <v>18688</v>
      </c>
      <c r="BA43" s="75">
        <v>2291.75</v>
      </c>
      <c r="BB43" s="75">
        <v>0</v>
      </c>
      <c r="BC43" s="75">
        <v>0</v>
      </c>
      <c r="BD43" s="75">
        <v>583551.5</v>
      </c>
      <c r="BE43" s="75">
        <v>18852</v>
      </c>
      <c r="BF43" s="75">
        <v>27682</v>
      </c>
      <c r="BG43" s="75">
        <v>0</v>
      </c>
      <c r="BH43" s="75">
        <v>0</v>
      </c>
      <c r="BI43" s="75">
        <v>0</v>
      </c>
      <c r="BJ43" s="75">
        <v>306484.15000000002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6">
        <v>25079595.530000001</v>
      </c>
    </row>
    <row r="44" spans="1:77" x14ac:dyDescent="0.2">
      <c r="A44" s="73" t="s">
        <v>255</v>
      </c>
      <c r="B44" s="74" t="s">
        <v>284</v>
      </c>
      <c r="C44" s="73" t="s">
        <v>285</v>
      </c>
      <c r="D44" s="75">
        <v>41010748.840000004</v>
      </c>
      <c r="E44" s="75">
        <v>18069987.25</v>
      </c>
      <c r="F44" s="75">
        <v>19132317</v>
      </c>
      <c r="G44" s="75">
        <v>2812053</v>
      </c>
      <c r="H44" s="75">
        <v>742354</v>
      </c>
      <c r="I44" s="75">
        <v>48742.75</v>
      </c>
      <c r="J44" s="75">
        <v>54144964.25</v>
      </c>
      <c r="K44" s="75">
        <v>10967652.75</v>
      </c>
      <c r="L44" s="75">
        <v>582813</v>
      </c>
      <c r="M44" s="75">
        <v>24950683</v>
      </c>
      <c r="N44" s="75">
        <v>429093</v>
      </c>
      <c r="O44" s="75">
        <v>2196800.75</v>
      </c>
      <c r="P44" s="75">
        <v>16497764.5</v>
      </c>
      <c r="Q44" s="75">
        <v>5657566.75</v>
      </c>
      <c r="R44" s="75">
        <v>48396</v>
      </c>
      <c r="S44" s="75">
        <v>567541.1</v>
      </c>
      <c r="T44" s="75">
        <v>891849.5</v>
      </c>
      <c r="U44" s="75">
        <v>369532</v>
      </c>
      <c r="V44" s="75">
        <v>31784104.420000002</v>
      </c>
      <c r="W44" s="75">
        <v>6889550.5</v>
      </c>
      <c r="X44" s="75">
        <v>653417.59</v>
      </c>
      <c r="Y44" s="75">
        <v>10347703</v>
      </c>
      <c r="Z44" s="75">
        <v>478097</v>
      </c>
      <c r="AA44" s="75">
        <v>813504</v>
      </c>
      <c r="AB44" s="75">
        <v>1379458.75</v>
      </c>
      <c r="AC44" s="75">
        <v>413139</v>
      </c>
      <c r="AD44" s="75">
        <v>5618</v>
      </c>
      <c r="AE44" s="75">
        <v>45884841.229999997</v>
      </c>
      <c r="AF44" s="75">
        <v>476558</v>
      </c>
      <c r="AG44" s="75">
        <v>214123</v>
      </c>
      <c r="AH44" s="75">
        <v>173718</v>
      </c>
      <c r="AI44" s="75">
        <v>204310</v>
      </c>
      <c r="AJ44" s="75">
        <v>996937</v>
      </c>
      <c r="AK44" s="75">
        <v>751562.2</v>
      </c>
      <c r="AL44" s="75">
        <v>472287</v>
      </c>
      <c r="AM44" s="75">
        <v>1537488</v>
      </c>
      <c r="AN44" s="75">
        <v>267830</v>
      </c>
      <c r="AO44" s="75">
        <v>425758.5</v>
      </c>
      <c r="AP44" s="75">
        <v>323612</v>
      </c>
      <c r="AQ44" s="75">
        <v>27901363.68</v>
      </c>
      <c r="AR44" s="75">
        <v>114427</v>
      </c>
      <c r="AS44" s="75">
        <v>133700</v>
      </c>
      <c r="AT44" s="75">
        <v>256068</v>
      </c>
      <c r="AU44" s="75">
        <v>30598</v>
      </c>
      <c r="AV44" s="75">
        <v>0</v>
      </c>
      <c r="AW44" s="75">
        <v>771465</v>
      </c>
      <c r="AX44" s="75">
        <v>34903462</v>
      </c>
      <c r="AY44" s="75">
        <v>531694</v>
      </c>
      <c r="AZ44" s="75">
        <v>1324038</v>
      </c>
      <c r="BA44" s="75">
        <v>1575627</v>
      </c>
      <c r="BB44" s="75">
        <v>3329862</v>
      </c>
      <c r="BC44" s="75">
        <v>1629719</v>
      </c>
      <c r="BD44" s="75">
        <v>9011394.5</v>
      </c>
      <c r="BE44" s="75">
        <v>3692201.8</v>
      </c>
      <c r="BF44" s="75">
        <v>1024687.5</v>
      </c>
      <c r="BG44" s="75">
        <v>0</v>
      </c>
      <c r="BH44" s="75">
        <v>28248</v>
      </c>
      <c r="BI44" s="75">
        <v>31488797.899999999</v>
      </c>
      <c r="BJ44" s="75">
        <v>1358665</v>
      </c>
      <c r="BK44" s="75">
        <v>345883</v>
      </c>
      <c r="BL44" s="75">
        <v>206673</v>
      </c>
      <c r="BM44" s="75">
        <v>0</v>
      </c>
      <c r="BN44" s="75">
        <v>260556</v>
      </c>
      <c r="BO44" s="75">
        <v>175055</v>
      </c>
      <c r="BP44" s="75">
        <v>25570739.5</v>
      </c>
      <c r="BQ44" s="75">
        <v>652364.25</v>
      </c>
      <c r="BR44" s="75">
        <v>536211</v>
      </c>
      <c r="BS44" s="75">
        <v>984512.65</v>
      </c>
      <c r="BT44" s="75">
        <v>1398852.86</v>
      </c>
      <c r="BU44" s="75">
        <v>9200458.8399999999</v>
      </c>
      <c r="BV44" s="75">
        <v>201118.25</v>
      </c>
      <c r="BW44" s="75">
        <v>125475</v>
      </c>
      <c r="BX44" s="75">
        <v>58422</v>
      </c>
      <c r="BY44" s="76">
        <v>64539352.349999994</v>
      </c>
    </row>
    <row r="45" spans="1:77" x14ac:dyDescent="0.2">
      <c r="A45" s="73" t="s">
        <v>255</v>
      </c>
      <c r="B45" s="74" t="s">
        <v>286</v>
      </c>
      <c r="C45" s="73" t="s">
        <v>287</v>
      </c>
      <c r="D45" s="75">
        <v>7160922</v>
      </c>
      <c r="E45" s="75">
        <v>1249148</v>
      </c>
      <c r="F45" s="75">
        <v>1082523</v>
      </c>
      <c r="G45" s="75">
        <v>125095</v>
      </c>
      <c r="H45" s="75">
        <v>0</v>
      </c>
      <c r="I45" s="75">
        <v>0</v>
      </c>
      <c r="J45" s="75">
        <v>17093301.460000001</v>
      </c>
      <c r="K45" s="75">
        <v>561829.75</v>
      </c>
      <c r="L45" s="75">
        <v>84051</v>
      </c>
      <c r="M45" s="75">
        <v>5883526</v>
      </c>
      <c r="N45" s="75">
        <v>30886</v>
      </c>
      <c r="O45" s="75">
        <v>237614</v>
      </c>
      <c r="P45" s="75">
        <v>4851125.12</v>
      </c>
      <c r="Q45" s="75">
        <v>2331970.46</v>
      </c>
      <c r="R45" s="75">
        <v>0</v>
      </c>
      <c r="S45" s="75">
        <v>3482</v>
      </c>
      <c r="T45" s="75">
        <v>177226.3</v>
      </c>
      <c r="U45" s="75">
        <v>68483</v>
      </c>
      <c r="V45" s="75">
        <v>15351850.5</v>
      </c>
      <c r="W45" s="75">
        <v>2617181.5</v>
      </c>
      <c r="X45" s="75">
        <v>138170</v>
      </c>
      <c r="Y45" s="75">
        <v>2973992</v>
      </c>
      <c r="Z45" s="75">
        <v>82081.5</v>
      </c>
      <c r="AA45" s="75">
        <v>58182</v>
      </c>
      <c r="AB45" s="75">
        <v>107766.5</v>
      </c>
      <c r="AC45" s="75">
        <v>32856</v>
      </c>
      <c r="AD45" s="75">
        <v>27454</v>
      </c>
      <c r="AE45" s="75">
        <v>22614122.449999999</v>
      </c>
      <c r="AF45" s="75">
        <v>17691</v>
      </c>
      <c r="AG45" s="75">
        <v>10650</v>
      </c>
      <c r="AH45" s="75">
        <v>2881</v>
      </c>
      <c r="AI45" s="75">
        <v>5922</v>
      </c>
      <c r="AJ45" s="75">
        <v>58237</v>
      </c>
      <c r="AK45" s="75">
        <v>118387</v>
      </c>
      <c r="AL45" s="75">
        <v>21954</v>
      </c>
      <c r="AM45" s="75">
        <v>81479</v>
      </c>
      <c r="AN45" s="75">
        <v>27779</v>
      </c>
      <c r="AO45" s="75">
        <v>81176.5</v>
      </c>
      <c r="AP45" s="75">
        <v>3258</v>
      </c>
      <c r="AQ45" s="75">
        <v>5382105.0999999996</v>
      </c>
      <c r="AR45" s="75">
        <v>79196</v>
      </c>
      <c r="AS45" s="75">
        <v>79203</v>
      </c>
      <c r="AT45" s="75">
        <v>70720</v>
      </c>
      <c r="AU45" s="75">
        <v>174857.37</v>
      </c>
      <c r="AV45" s="75">
        <v>53957</v>
      </c>
      <c r="AW45" s="75">
        <v>76909</v>
      </c>
      <c r="AX45" s="75">
        <v>8629993</v>
      </c>
      <c r="AY45" s="75">
        <v>140109</v>
      </c>
      <c r="AZ45" s="75">
        <v>125613</v>
      </c>
      <c r="BA45" s="75">
        <v>79521</v>
      </c>
      <c r="BB45" s="75">
        <v>96429</v>
      </c>
      <c r="BC45" s="75">
        <v>95281</v>
      </c>
      <c r="BD45" s="75">
        <v>1087360</v>
      </c>
      <c r="BE45" s="75">
        <v>1506431</v>
      </c>
      <c r="BF45" s="75">
        <v>170191.5</v>
      </c>
      <c r="BG45" s="75">
        <v>4276</v>
      </c>
      <c r="BH45" s="75">
        <v>19112</v>
      </c>
      <c r="BI45" s="75">
        <v>6612855.25</v>
      </c>
      <c r="BJ45" s="75">
        <v>4178215.38</v>
      </c>
      <c r="BK45" s="75">
        <v>182711</v>
      </c>
      <c r="BL45" s="75">
        <v>56261</v>
      </c>
      <c r="BM45" s="75">
        <v>10247</v>
      </c>
      <c r="BN45" s="75">
        <v>51091</v>
      </c>
      <c r="BO45" s="75">
        <v>19160</v>
      </c>
      <c r="BP45" s="75">
        <v>8665738.2899999991</v>
      </c>
      <c r="BQ45" s="75">
        <v>94784</v>
      </c>
      <c r="BR45" s="75">
        <v>129411</v>
      </c>
      <c r="BS45" s="75">
        <v>244708</v>
      </c>
      <c r="BT45" s="75">
        <v>417752.01</v>
      </c>
      <c r="BU45" s="75">
        <v>797409</v>
      </c>
      <c r="BV45" s="75">
        <v>82845</v>
      </c>
      <c r="BW45" s="75">
        <v>131622</v>
      </c>
      <c r="BX45" s="75">
        <v>137556</v>
      </c>
      <c r="BY45" s="76">
        <v>48419298.450000003</v>
      </c>
    </row>
    <row r="46" spans="1:77" x14ac:dyDescent="0.2">
      <c r="A46" s="73" t="s">
        <v>255</v>
      </c>
      <c r="B46" s="74" t="s">
        <v>288</v>
      </c>
      <c r="C46" s="73" t="s">
        <v>289</v>
      </c>
      <c r="D46" s="75">
        <v>175870</v>
      </c>
      <c r="E46" s="75">
        <v>0</v>
      </c>
      <c r="F46" s="75">
        <v>18222.72</v>
      </c>
      <c r="G46" s="75">
        <v>0</v>
      </c>
      <c r="H46" s="75">
        <v>0</v>
      </c>
      <c r="I46" s="75">
        <v>0</v>
      </c>
      <c r="J46" s="75">
        <v>618004.67000000004</v>
      </c>
      <c r="K46" s="75">
        <v>87679</v>
      </c>
      <c r="L46" s="75">
        <v>0</v>
      </c>
      <c r="M46" s="75">
        <v>134423.5</v>
      </c>
      <c r="N46" s="75">
        <v>3951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146772</v>
      </c>
      <c r="X46" s="75">
        <v>6283</v>
      </c>
      <c r="Y46" s="75">
        <v>169501.23</v>
      </c>
      <c r="Z46" s="75">
        <v>0</v>
      </c>
      <c r="AA46" s="75">
        <v>0</v>
      </c>
      <c r="AB46" s="75">
        <v>0</v>
      </c>
      <c r="AC46" s="75">
        <v>2988</v>
      </c>
      <c r="AD46" s="75">
        <v>0</v>
      </c>
      <c r="AE46" s="75">
        <v>1060227.5</v>
      </c>
      <c r="AF46" s="75">
        <v>0</v>
      </c>
      <c r="AG46" s="75">
        <v>0</v>
      </c>
      <c r="AH46" s="75">
        <v>0</v>
      </c>
      <c r="AI46" s="75">
        <v>1380</v>
      </c>
      <c r="AJ46" s="75">
        <v>53657.760000000002</v>
      </c>
      <c r="AK46" s="75">
        <v>0</v>
      </c>
      <c r="AL46" s="75">
        <v>0</v>
      </c>
      <c r="AM46" s="75">
        <v>0</v>
      </c>
      <c r="AN46" s="75">
        <v>5581</v>
      </c>
      <c r="AO46" s="75">
        <v>40713.25</v>
      </c>
      <c r="AP46" s="75">
        <v>6866</v>
      </c>
      <c r="AQ46" s="75">
        <v>538552.93999999994</v>
      </c>
      <c r="AR46" s="75">
        <v>144360.64000000001</v>
      </c>
      <c r="AS46" s="75">
        <v>35750</v>
      </c>
      <c r="AT46" s="75">
        <v>94054</v>
      </c>
      <c r="AU46" s="75">
        <v>8018.72</v>
      </c>
      <c r="AV46" s="75">
        <v>4966</v>
      </c>
      <c r="AW46" s="75">
        <v>60287.6</v>
      </c>
      <c r="AX46" s="75">
        <v>0</v>
      </c>
      <c r="AY46" s="75">
        <v>0</v>
      </c>
      <c r="AZ46" s="75">
        <v>0</v>
      </c>
      <c r="BA46" s="75">
        <v>16296.96</v>
      </c>
      <c r="BB46" s="75">
        <v>20264</v>
      </c>
      <c r="BC46" s="75">
        <v>0</v>
      </c>
      <c r="BD46" s="75">
        <v>17707</v>
      </c>
      <c r="BE46" s="75">
        <v>35832</v>
      </c>
      <c r="BF46" s="75">
        <v>16253</v>
      </c>
      <c r="BG46" s="75">
        <v>0</v>
      </c>
      <c r="BH46" s="75">
        <v>0</v>
      </c>
      <c r="BI46" s="75">
        <v>0</v>
      </c>
      <c r="BJ46" s="75">
        <v>11149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487949.24</v>
      </c>
      <c r="BQ46" s="75">
        <v>0</v>
      </c>
      <c r="BR46" s="75">
        <v>5111</v>
      </c>
      <c r="BS46" s="75">
        <v>10896.24</v>
      </c>
      <c r="BT46" s="75">
        <v>0</v>
      </c>
      <c r="BU46" s="75">
        <v>190324.52</v>
      </c>
      <c r="BV46" s="75">
        <v>0</v>
      </c>
      <c r="BW46" s="75">
        <v>0</v>
      </c>
      <c r="BX46" s="75">
        <v>6499</v>
      </c>
      <c r="BY46" s="76">
        <v>12531908.07</v>
      </c>
    </row>
    <row r="47" spans="1:77" x14ac:dyDescent="0.2">
      <c r="A47" s="82" t="s">
        <v>290</v>
      </c>
      <c r="B47" s="83"/>
      <c r="C47" s="84"/>
      <c r="D47" s="80">
        <f>SUM(D30:D46)</f>
        <v>318775677.03999996</v>
      </c>
      <c r="E47" s="80">
        <f t="shared" ref="E47:BP47" si="2">SUM(E30:E46)</f>
        <v>74661049.74000001</v>
      </c>
      <c r="F47" s="80">
        <f t="shared" si="2"/>
        <v>131936662.84999999</v>
      </c>
      <c r="G47" s="80">
        <f t="shared" si="2"/>
        <v>21240000.439999998</v>
      </c>
      <c r="H47" s="80">
        <f t="shared" si="2"/>
        <v>14049661.290000001</v>
      </c>
      <c r="I47" s="80">
        <f t="shared" si="2"/>
        <v>1443371.2400000002</v>
      </c>
      <c r="J47" s="80">
        <f t="shared" si="2"/>
        <v>497316761.49000001</v>
      </c>
      <c r="K47" s="80">
        <f t="shared" si="2"/>
        <v>48684545.5</v>
      </c>
      <c r="L47" s="80">
        <f t="shared" si="2"/>
        <v>4260226.12</v>
      </c>
      <c r="M47" s="80">
        <f t="shared" si="2"/>
        <v>130200576.68000002</v>
      </c>
      <c r="N47" s="80">
        <f t="shared" si="2"/>
        <v>3907257.8</v>
      </c>
      <c r="O47" s="80">
        <f t="shared" si="2"/>
        <v>15687602.75</v>
      </c>
      <c r="P47" s="80">
        <f t="shared" si="2"/>
        <v>93252822.699999988</v>
      </c>
      <c r="Q47" s="80">
        <f t="shared" si="2"/>
        <v>63734071.920000002</v>
      </c>
      <c r="R47" s="80">
        <f t="shared" si="2"/>
        <v>1266332.32</v>
      </c>
      <c r="S47" s="80">
        <f t="shared" si="2"/>
        <v>10164235.27</v>
      </c>
      <c r="T47" s="80">
        <f t="shared" si="2"/>
        <v>8919464.0800000019</v>
      </c>
      <c r="U47" s="80">
        <f t="shared" si="2"/>
        <v>5287966.3999999994</v>
      </c>
      <c r="V47" s="80">
        <f t="shared" si="2"/>
        <v>352747778.20999998</v>
      </c>
      <c r="W47" s="80">
        <f t="shared" si="2"/>
        <v>56728613.939999998</v>
      </c>
      <c r="X47" s="80">
        <f t="shared" si="2"/>
        <v>13525018.76</v>
      </c>
      <c r="Y47" s="80">
        <f t="shared" si="2"/>
        <v>69640128.230000004</v>
      </c>
      <c r="Z47" s="80">
        <f t="shared" si="2"/>
        <v>4814690.5</v>
      </c>
      <c r="AA47" s="80">
        <f t="shared" si="2"/>
        <v>9760069.2199999988</v>
      </c>
      <c r="AB47" s="80">
        <f t="shared" si="2"/>
        <v>20855407.149999999</v>
      </c>
      <c r="AC47" s="80">
        <f t="shared" si="2"/>
        <v>4345256</v>
      </c>
      <c r="AD47" s="80">
        <f t="shared" si="2"/>
        <v>3091307</v>
      </c>
      <c r="AE47" s="80">
        <f t="shared" si="2"/>
        <v>596937673.52999997</v>
      </c>
      <c r="AF47" s="80">
        <f t="shared" si="2"/>
        <v>6222504.8700000001</v>
      </c>
      <c r="AG47" s="80">
        <f t="shared" si="2"/>
        <v>3156543</v>
      </c>
      <c r="AH47" s="80">
        <f t="shared" si="2"/>
        <v>5216533.68</v>
      </c>
      <c r="AI47" s="80">
        <f t="shared" si="2"/>
        <v>4237399.76</v>
      </c>
      <c r="AJ47" s="80">
        <f t="shared" si="2"/>
        <v>9740417.2599999998</v>
      </c>
      <c r="AK47" s="80">
        <f t="shared" si="2"/>
        <v>5944388.5499999998</v>
      </c>
      <c r="AL47" s="80">
        <f t="shared" si="2"/>
        <v>5007603</v>
      </c>
      <c r="AM47" s="80">
        <f t="shared" si="2"/>
        <v>11324657</v>
      </c>
      <c r="AN47" s="80">
        <f t="shared" si="2"/>
        <v>5003114.2799999993</v>
      </c>
      <c r="AO47" s="80">
        <f t="shared" si="2"/>
        <v>6520692.8700000001</v>
      </c>
      <c r="AP47" s="80">
        <f t="shared" si="2"/>
        <v>4301233.59</v>
      </c>
      <c r="AQ47" s="80">
        <f t="shared" si="2"/>
        <v>141217660.37</v>
      </c>
      <c r="AR47" s="80">
        <f t="shared" si="2"/>
        <v>2928108.1600000006</v>
      </c>
      <c r="AS47" s="80">
        <f t="shared" si="2"/>
        <v>3447306.85</v>
      </c>
      <c r="AT47" s="80">
        <f t="shared" si="2"/>
        <v>5479076.9299999997</v>
      </c>
      <c r="AU47" s="80">
        <f t="shared" si="2"/>
        <v>3213920.72</v>
      </c>
      <c r="AV47" s="80">
        <f t="shared" si="2"/>
        <v>342206.25</v>
      </c>
      <c r="AW47" s="80">
        <f t="shared" si="2"/>
        <v>3761876.0100000002</v>
      </c>
      <c r="AX47" s="80">
        <f t="shared" si="2"/>
        <v>348902494.69999999</v>
      </c>
      <c r="AY47" s="80">
        <f t="shared" si="2"/>
        <v>7033727.75</v>
      </c>
      <c r="AZ47" s="80">
        <f t="shared" si="2"/>
        <v>10177757.5</v>
      </c>
      <c r="BA47" s="80">
        <f t="shared" si="2"/>
        <v>15003562.920000002</v>
      </c>
      <c r="BB47" s="80">
        <f t="shared" si="2"/>
        <v>25044853.230000004</v>
      </c>
      <c r="BC47" s="80">
        <f t="shared" si="2"/>
        <v>10532362.5</v>
      </c>
      <c r="BD47" s="80">
        <f t="shared" si="2"/>
        <v>48998799.380000003</v>
      </c>
      <c r="BE47" s="80">
        <f t="shared" si="2"/>
        <v>42794857.099999994</v>
      </c>
      <c r="BF47" s="80">
        <f t="shared" si="2"/>
        <v>10563913.5</v>
      </c>
      <c r="BG47" s="80">
        <f t="shared" si="2"/>
        <v>2024558.8</v>
      </c>
      <c r="BH47" s="80">
        <f t="shared" si="2"/>
        <v>1325723.5</v>
      </c>
      <c r="BI47" s="80">
        <f t="shared" si="2"/>
        <v>314083093.87</v>
      </c>
      <c r="BJ47" s="80">
        <f t="shared" si="2"/>
        <v>73767156.450000018</v>
      </c>
      <c r="BK47" s="80">
        <f t="shared" si="2"/>
        <v>7253218.0199999996</v>
      </c>
      <c r="BL47" s="80">
        <f t="shared" si="2"/>
        <v>3984686</v>
      </c>
      <c r="BM47" s="80">
        <f t="shared" si="2"/>
        <v>2382727.77</v>
      </c>
      <c r="BN47" s="80">
        <f t="shared" si="2"/>
        <v>6685438.0899999999</v>
      </c>
      <c r="BO47" s="80">
        <f t="shared" si="2"/>
        <v>2921257.5599999996</v>
      </c>
      <c r="BP47" s="80">
        <f t="shared" si="2"/>
        <v>298477932.73000002</v>
      </c>
      <c r="BQ47" s="80">
        <f t="shared" ref="BQ47:BX47" si="3">SUM(BQ30:BQ46)</f>
        <v>9075792.0899999999</v>
      </c>
      <c r="BR47" s="80">
        <f t="shared" si="3"/>
        <v>9778278.5</v>
      </c>
      <c r="BS47" s="80">
        <f t="shared" si="3"/>
        <v>10336768.610000001</v>
      </c>
      <c r="BT47" s="80">
        <f t="shared" si="3"/>
        <v>18090595.810000002</v>
      </c>
      <c r="BU47" s="80">
        <f t="shared" si="3"/>
        <v>53577765.18</v>
      </c>
      <c r="BV47" s="80">
        <f t="shared" si="3"/>
        <v>8853955.2699999996</v>
      </c>
      <c r="BW47" s="80">
        <f t="shared" si="3"/>
        <v>5044453.8</v>
      </c>
      <c r="BX47" s="80">
        <f t="shared" si="3"/>
        <v>5005898.75</v>
      </c>
      <c r="BY47" s="81">
        <f>SUM(BY30:BY46)</f>
        <v>4379941155.9802999</v>
      </c>
    </row>
    <row r="48" spans="1:77" x14ac:dyDescent="0.2">
      <c r="A48" s="73" t="s">
        <v>291</v>
      </c>
      <c r="B48" s="74" t="s">
        <v>292</v>
      </c>
      <c r="C48" s="73" t="s">
        <v>293</v>
      </c>
      <c r="D48" s="75">
        <v>107369908.59999999</v>
      </c>
      <c r="E48" s="75">
        <v>31271105</v>
      </c>
      <c r="F48" s="75">
        <v>36759153.869999997</v>
      </c>
      <c r="G48" s="75">
        <v>20565375.52</v>
      </c>
      <c r="H48" s="75">
        <v>15868426.33</v>
      </c>
      <c r="I48" s="75">
        <v>5326480</v>
      </c>
      <c r="J48" s="75">
        <v>187389923.91</v>
      </c>
      <c r="K48" s="75">
        <v>24091780</v>
      </c>
      <c r="L48" s="75">
        <v>10187342.33</v>
      </c>
      <c r="M48" s="75">
        <v>58358512.25</v>
      </c>
      <c r="N48" s="75">
        <v>8952143.8800000008</v>
      </c>
      <c r="O48" s="75">
        <v>21191230.640000001</v>
      </c>
      <c r="P48" s="75">
        <v>41249026.670000002</v>
      </c>
      <c r="Q48" s="75">
        <v>36054472.399999999</v>
      </c>
      <c r="R48" s="75">
        <v>4894228.0599999996</v>
      </c>
      <c r="S48" s="75">
        <v>15517102.42</v>
      </c>
      <c r="T48" s="75">
        <v>14509415.41</v>
      </c>
      <c r="U48" s="75">
        <v>5583400</v>
      </c>
      <c r="V48" s="75">
        <v>138703467.52000001</v>
      </c>
      <c r="W48" s="75">
        <v>42007138.509999998</v>
      </c>
      <c r="X48" s="75">
        <v>19870694.84</v>
      </c>
      <c r="Y48" s="75">
        <v>39535392</v>
      </c>
      <c r="Z48" s="75">
        <v>11350060</v>
      </c>
      <c r="AA48" s="75">
        <v>19560787.100000001</v>
      </c>
      <c r="AB48" s="75">
        <v>12752677.67</v>
      </c>
      <c r="AC48" s="75">
        <v>7181754.8399999999</v>
      </c>
      <c r="AD48" s="75">
        <v>5838267.4199999999</v>
      </c>
      <c r="AE48" s="75">
        <v>168036119.63999999</v>
      </c>
      <c r="AF48" s="75">
        <v>9376670</v>
      </c>
      <c r="AG48" s="75">
        <v>9159826</v>
      </c>
      <c r="AH48" s="75">
        <v>9295730</v>
      </c>
      <c r="AI48" s="75">
        <v>9044079.6799999997</v>
      </c>
      <c r="AJ48" s="75">
        <v>13743152.640000001</v>
      </c>
      <c r="AK48" s="75">
        <v>10400390</v>
      </c>
      <c r="AL48" s="75">
        <v>10193401.76</v>
      </c>
      <c r="AM48" s="75">
        <v>15515046.460000001</v>
      </c>
      <c r="AN48" s="75">
        <v>7459020</v>
      </c>
      <c r="AO48" s="75">
        <v>9670530</v>
      </c>
      <c r="AP48" s="75">
        <v>9546310.6400000006</v>
      </c>
      <c r="AQ48" s="75">
        <v>73652824.840000004</v>
      </c>
      <c r="AR48" s="75">
        <v>8148530</v>
      </c>
      <c r="AS48" s="75">
        <v>10615570</v>
      </c>
      <c r="AT48" s="75">
        <v>10449410</v>
      </c>
      <c r="AU48" s="75">
        <v>10348870</v>
      </c>
      <c r="AV48" s="75">
        <v>2891830</v>
      </c>
      <c r="AW48" s="75">
        <v>4823820</v>
      </c>
      <c r="AX48" s="75">
        <v>136626838.19</v>
      </c>
      <c r="AY48" s="75">
        <v>10820239.74</v>
      </c>
      <c r="AZ48" s="75">
        <v>14625910</v>
      </c>
      <c r="BA48" s="75">
        <v>23638023.050000001</v>
      </c>
      <c r="BB48" s="75">
        <v>22096953.260000002</v>
      </c>
      <c r="BC48" s="75">
        <v>15111800</v>
      </c>
      <c r="BD48" s="75">
        <v>24133953.899999999</v>
      </c>
      <c r="BE48" s="75">
        <v>24504085.800000001</v>
      </c>
      <c r="BF48" s="75">
        <v>13934660.960000001</v>
      </c>
      <c r="BG48" s="75">
        <v>5964885.5</v>
      </c>
      <c r="BH48" s="75">
        <v>3360057.42</v>
      </c>
      <c r="BI48" s="75">
        <v>106374029.23999999</v>
      </c>
      <c r="BJ48" s="75">
        <v>40834156.770000003</v>
      </c>
      <c r="BK48" s="75">
        <v>12764794.5</v>
      </c>
      <c r="BL48" s="75">
        <v>9352720</v>
      </c>
      <c r="BM48" s="75">
        <v>15663710</v>
      </c>
      <c r="BN48" s="75">
        <v>18898210</v>
      </c>
      <c r="BO48" s="75">
        <v>10169144.84</v>
      </c>
      <c r="BP48" s="75">
        <v>65471748.390000001</v>
      </c>
      <c r="BQ48" s="75">
        <v>9223922</v>
      </c>
      <c r="BR48" s="75">
        <v>8880760</v>
      </c>
      <c r="BS48" s="75">
        <v>17684277.43</v>
      </c>
      <c r="BT48" s="75">
        <v>16971527.739999998</v>
      </c>
      <c r="BU48" s="75">
        <v>28601342.899999999</v>
      </c>
      <c r="BV48" s="75">
        <v>9869510</v>
      </c>
      <c r="BW48" s="75">
        <v>4078730</v>
      </c>
      <c r="BX48" s="75">
        <v>4588097.42</v>
      </c>
      <c r="BY48" s="76">
        <v>2179784348.2399993</v>
      </c>
    </row>
    <row r="49" spans="1:77" x14ac:dyDescent="0.2">
      <c r="A49" s="73" t="s">
        <v>291</v>
      </c>
      <c r="B49" s="74" t="s">
        <v>294</v>
      </c>
      <c r="C49" s="73" t="s">
        <v>295</v>
      </c>
      <c r="D49" s="75">
        <v>10401550</v>
      </c>
      <c r="E49" s="75">
        <v>486800</v>
      </c>
      <c r="F49" s="75">
        <v>862960</v>
      </c>
      <c r="G49" s="75">
        <v>483400</v>
      </c>
      <c r="H49" s="75">
        <v>630200</v>
      </c>
      <c r="I49" s="75">
        <v>308600</v>
      </c>
      <c r="J49" s="75">
        <v>13539261.279999999</v>
      </c>
      <c r="K49" s="75">
        <v>4296320</v>
      </c>
      <c r="L49" s="75">
        <v>383410</v>
      </c>
      <c r="M49" s="75">
        <v>1827520</v>
      </c>
      <c r="N49" s="75">
        <v>1625680</v>
      </c>
      <c r="O49" s="75">
        <v>1813645.16</v>
      </c>
      <c r="P49" s="75">
        <v>1832297.74</v>
      </c>
      <c r="Q49" s="75">
        <v>3379662.26</v>
      </c>
      <c r="R49" s="75">
        <v>79800</v>
      </c>
      <c r="S49" s="75">
        <v>1817200</v>
      </c>
      <c r="T49" s="75">
        <v>554850</v>
      </c>
      <c r="U49" s="75">
        <v>106300</v>
      </c>
      <c r="V49" s="75">
        <v>8928482.2599999998</v>
      </c>
      <c r="W49" s="75">
        <v>2378129.48</v>
      </c>
      <c r="X49" s="75">
        <v>963050</v>
      </c>
      <c r="Y49" s="75">
        <v>1473228</v>
      </c>
      <c r="Z49" s="75">
        <v>618370</v>
      </c>
      <c r="AA49" s="75">
        <v>1060250</v>
      </c>
      <c r="AB49" s="75">
        <v>605970.6</v>
      </c>
      <c r="AC49" s="75">
        <v>149000</v>
      </c>
      <c r="AD49" s="75">
        <v>0</v>
      </c>
      <c r="AE49" s="75">
        <v>12751325.16</v>
      </c>
      <c r="AF49" s="75">
        <v>3692740</v>
      </c>
      <c r="AG49" s="75">
        <v>0</v>
      </c>
      <c r="AH49" s="75">
        <v>459750</v>
      </c>
      <c r="AI49" s="75">
        <v>466550</v>
      </c>
      <c r="AJ49" s="75">
        <v>1160540</v>
      </c>
      <c r="AK49" s="75">
        <v>984150</v>
      </c>
      <c r="AL49" s="75">
        <v>1308420</v>
      </c>
      <c r="AM49" s="75">
        <v>675650</v>
      </c>
      <c r="AN49" s="75">
        <v>357100</v>
      </c>
      <c r="AO49" s="75">
        <v>363250</v>
      </c>
      <c r="AP49" s="75">
        <v>961950</v>
      </c>
      <c r="AQ49" s="75">
        <v>8092009.3499999996</v>
      </c>
      <c r="AR49" s="75">
        <v>4911770</v>
      </c>
      <c r="AS49" s="75">
        <v>532350</v>
      </c>
      <c r="AT49" s="75">
        <v>489750</v>
      </c>
      <c r="AU49" s="75">
        <v>356750</v>
      </c>
      <c r="AV49" s="75">
        <v>231400</v>
      </c>
      <c r="AW49" s="75">
        <v>399150</v>
      </c>
      <c r="AX49" s="75">
        <v>0</v>
      </c>
      <c r="AY49" s="75">
        <v>0</v>
      </c>
      <c r="AZ49" s="75">
        <v>444300</v>
      </c>
      <c r="BA49" s="75">
        <v>0</v>
      </c>
      <c r="BB49" s="75">
        <v>929250</v>
      </c>
      <c r="BC49" s="75">
        <v>0</v>
      </c>
      <c r="BD49" s="75">
        <v>1285069</v>
      </c>
      <c r="BE49" s="75">
        <v>0</v>
      </c>
      <c r="BF49" s="75">
        <v>240543.22</v>
      </c>
      <c r="BG49" s="75">
        <v>264575</v>
      </c>
      <c r="BH49" s="75">
        <v>0</v>
      </c>
      <c r="BI49" s="75">
        <v>11434390</v>
      </c>
      <c r="BJ49" s="75">
        <v>2288390</v>
      </c>
      <c r="BK49" s="75">
        <v>544429.68000000005</v>
      </c>
      <c r="BL49" s="75">
        <v>1056240</v>
      </c>
      <c r="BM49" s="75">
        <v>0</v>
      </c>
      <c r="BN49" s="75">
        <v>315050</v>
      </c>
      <c r="BO49" s="75">
        <v>100720</v>
      </c>
      <c r="BP49" s="75">
        <v>3012171.67</v>
      </c>
      <c r="BQ49" s="75">
        <v>1004930</v>
      </c>
      <c r="BR49" s="75">
        <v>748985.16</v>
      </c>
      <c r="BS49" s="75">
        <v>294370</v>
      </c>
      <c r="BT49" s="75">
        <v>1371820</v>
      </c>
      <c r="BU49" s="75">
        <v>2013580</v>
      </c>
      <c r="BV49" s="75">
        <v>568900</v>
      </c>
      <c r="BW49" s="75">
        <v>517.1</v>
      </c>
      <c r="BX49" s="75">
        <v>0</v>
      </c>
      <c r="BY49" s="76">
        <v>151674327.83000001</v>
      </c>
    </row>
    <row r="50" spans="1:77" x14ac:dyDescent="0.2">
      <c r="A50" s="73" t="s">
        <v>291</v>
      </c>
      <c r="B50" s="74" t="s">
        <v>296</v>
      </c>
      <c r="C50" s="73" t="s">
        <v>297</v>
      </c>
      <c r="D50" s="75">
        <v>50000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50000</v>
      </c>
      <c r="K50" s="75">
        <v>0</v>
      </c>
      <c r="L50" s="75">
        <v>0</v>
      </c>
      <c r="M50" s="75">
        <v>50000</v>
      </c>
      <c r="N50" s="75">
        <v>0</v>
      </c>
      <c r="O50" s="75">
        <v>17500</v>
      </c>
      <c r="P50" s="75">
        <v>370022.3</v>
      </c>
      <c r="Q50" s="75">
        <v>0</v>
      </c>
      <c r="R50" s="75">
        <v>0</v>
      </c>
      <c r="S50" s="75">
        <v>0</v>
      </c>
      <c r="T50" s="75">
        <v>0</v>
      </c>
      <c r="U50" s="75">
        <v>84000</v>
      </c>
      <c r="V50" s="75">
        <v>150600</v>
      </c>
      <c r="W50" s="75">
        <v>0</v>
      </c>
      <c r="X50" s="75">
        <v>0</v>
      </c>
      <c r="Y50" s="75">
        <v>88838.7</v>
      </c>
      <c r="Z50" s="75">
        <v>100800</v>
      </c>
      <c r="AA50" s="75">
        <v>0</v>
      </c>
      <c r="AB50" s="75">
        <v>0</v>
      </c>
      <c r="AC50" s="75">
        <v>0</v>
      </c>
      <c r="AD50" s="75">
        <v>0</v>
      </c>
      <c r="AE50" s="75">
        <v>50000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50000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50000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50000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50000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6">
        <v>2760656.45</v>
      </c>
    </row>
    <row r="51" spans="1:77" x14ac:dyDescent="0.2">
      <c r="A51" s="73" t="s">
        <v>291</v>
      </c>
      <c r="B51" s="74" t="s">
        <v>298</v>
      </c>
      <c r="C51" s="73" t="s">
        <v>299</v>
      </c>
      <c r="D51" s="75">
        <v>6629169.4000000004</v>
      </c>
      <c r="E51" s="75">
        <v>1586875</v>
      </c>
      <c r="F51" s="75">
        <v>1458190.32</v>
      </c>
      <c r="G51" s="75">
        <v>476200</v>
      </c>
      <c r="H51" s="75">
        <v>675500</v>
      </c>
      <c r="I51" s="75">
        <v>63000</v>
      </c>
      <c r="J51" s="75">
        <v>8424428.7699999996</v>
      </c>
      <c r="K51" s="75">
        <v>1344952</v>
      </c>
      <c r="L51" s="75">
        <v>378000</v>
      </c>
      <c r="M51" s="75">
        <v>2173255.39</v>
      </c>
      <c r="N51" s="75">
        <v>493612.9</v>
      </c>
      <c r="O51" s="75">
        <v>899500</v>
      </c>
      <c r="P51" s="75">
        <v>1848500</v>
      </c>
      <c r="Q51" s="75">
        <v>1809974.18</v>
      </c>
      <c r="R51" s="75">
        <v>0</v>
      </c>
      <c r="S51" s="75">
        <v>1046600</v>
      </c>
      <c r="T51" s="75">
        <v>584951.61</v>
      </c>
      <c r="U51" s="75">
        <v>119000</v>
      </c>
      <c r="V51" s="75">
        <v>7726926.7699999996</v>
      </c>
      <c r="W51" s="75">
        <v>1452138.71</v>
      </c>
      <c r="X51" s="75">
        <v>1186500</v>
      </c>
      <c r="Y51" s="75">
        <v>1839125.76</v>
      </c>
      <c r="Z51" s="75">
        <v>572600</v>
      </c>
      <c r="AA51" s="75">
        <v>1081500</v>
      </c>
      <c r="AB51" s="75">
        <v>504000</v>
      </c>
      <c r="AC51" s="75">
        <v>84000</v>
      </c>
      <c r="AD51" s="75">
        <v>157033.32999999999</v>
      </c>
      <c r="AE51" s="75">
        <v>8810425.4900000002</v>
      </c>
      <c r="AF51" s="75">
        <v>690967.74</v>
      </c>
      <c r="AG51" s="75">
        <v>448000</v>
      </c>
      <c r="AH51" s="75">
        <v>550326.80000000005</v>
      </c>
      <c r="AI51" s="75">
        <v>434564.52</v>
      </c>
      <c r="AJ51" s="75">
        <v>660529.04</v>
      </c>
      <c r="AK51" s="75">
        <v>0</v>
      </c>
      <c r="AL51" s="75">
        <v>496496.22</v>
      </c>
      <c r="AM51" s="75">
        <v>731612.9</v>
      </c>
      <c r="AN51" s="75">
        <v>262500</v>
      </c>
      <c r="AO51" s="75">
        <v>507500</v>
      </c>
      <c r="AP51" s="75">
        <v>472500</v>
      </c>
      <c r="AQ51" s="75">
        <v>4893511.83</v>
      </c>
      <c r="AR51" s="75">
        <v>587300</v>
      </c>
      <c r="AS51" s="75">
        <v>528500</v>
      </c>
      <c r="AT51" s="75">
        <v>542500</v>
      </c>
      <c r="AU51" s="75">
        <v>504000</v>
      </c>
      <c r="AV51" s="75">
        <v>98000</v>
      </c>
      <c r="AW51" s="75">
        <v>199500</v>
      </c>
      <c r="AX51" s="75">
        <v>7098165.1600000001</v>
      </c>
      <c r="AY51" s="75">
        <v>298500</v>
      </c>
      <c r="AZ51" s="75">
        <v>822500</v>
      </c>
      <c r="BA51" s="75">
        <v>426979.17</v>
      </c>
      <c r="BB51" s="75">
        <v>1192729.03</v>
      </c>
      <c r="BC51" s="75">
        <v>168000</v>
      </c>
      <c r="BD51" s="75">
        <v>1088500</v>
      </c>
      <c r="BE51" s="75">
        <v>1003258.06</v>
      </c>
      <c r="BF51" s="75">
        <v>720548.39</v>
      </c>
      <c r="BG51" s="75">
        <v>332500</v>
      </c>
      <c r="BH51" s="75">
        <v>190000</v>
      </c>
      <c r="BI51" s="75">
        <v>6416566.4000000004</v>
      </c>
      <c r="BJ51" s="75">
        <v>0</v>
      </c>
      <c r="BK51" s="75">
        <v>521500</v>
      </c>
      <c r="BL51" s="75">
        <v>450800</v>
      </c>
      <c r="BM51" s="75">
        <v>874796.77</v>
      </c>
      <c r="BN51" s="75">
        <v>969500</v>
      </c>
      <c r="BO51" s="75">
        <v>521500</v>
      </c>
      <c r="BP51" s="75">
        <v>3705231.72</v>
      </c>
      <c r="BQ51" s="75">
        <v>539816.67000000004</v>
      </c>
      <c r="BR51" s="75">
        <v>462451.61</v>
      </c>
      <c r="BS51" s="75">
        <v>648528.23</v>
      </c>
      <c r="BT51" s="75">
        <v>654500</v>
      </c>
      <c r="BU51" s="75">
        <v>1281541.94</v>
      </c>
      <c r="BV51" s="75">
        <v>504000</v>
      </c>
      <c r="BW51" s="75">
        <v>91000</v>
      </c>
      <c r="BX51" s="75">
        <v>80500</v>
      </c>
      <c r="BY51" s="76">
        <v>114332020.61000001</v>
      </c>
    </row>
    <row r="52" spans="1:77" x14ac:dyDescent="0.2">
      <c r="A52" s="73" t="s">
        <v>291</v>
      </c>
      <c r="B52" s="74" t="s">
        <v>300</v>
      </c>
      <c r="C52" s="73" t="s">
        <v>301</v>
      </c>
      <c r="D52" s="75">
        <v>792000</v>
      </c>
      <c r="E52" s="75">
        <v>99000</v>
      </c>
      <c r="F52" s="75">
        <v>50000</v>
      </c>
      <c r="G52" s="75">
        <v>775512.9</v>
      </c>
      <c r="H52" s="75">
        <v>99000</v>
      </c>
      <c r="I52" s="75">
        <v>49500</v>
      </c>
      <c r="J52" s="75">
        <v>1819451.61</v>
      </c>
      <c r="K52" s="75">
        <v>0</v>
      </c>
      <c r="L52" s="75">
        <v>0</v>
      </c>
      <c r="M52" s="75">
        <v>99000</v>
      </c>
      <c r="N52" s="75">
        <v>56000</v>
      </c>
      <c r="O52" s="75">
        <v>211000</v>
      </c>
      <c r="P52" s="75">
        <v>0</v>
      </c>
      <c r="Q52" s="75">
        <v>297000</v>
      </c>
      <c r="R52" s="75">
        <v>182000</v>
      </c>
      <c r="S52" s="75">
        <v>0</v>
      </c>
      <c r="T52" s="75">
        <v>0</v>
      </c>
      <c r="U52" s="75">
        <v>0</v>
      </c>
      <c r="V52" s="75">
        <v>2125770.3199999998</v>
      </c>
      <c r="W52" s="75">
        <v>148500</v>
      </c>
      <c r="X52" s="75">
        <v>99000</v>
      </c>
      <c r="Y52" s="75">
        <v>102500</v>
      </c>
      <c r="Z52" s="75">
        <v>0</v>
      </c>
      <c r="AA52" s="75">
        <v>49500</v>
      </c>
      <c r="AB52" s="75">
        <v>0</v>
      </c>
      <c r="AC52" s="75">
        <v>0</v>
      </c>
      <c r="AD52" s="75">
        <v>0</v>
      </c>
      <c r="AE52" s="75">
        <v>910696.77</v>
      </c>
      <c r="AF52" s="75">
        <v>9900</v>
      </c>
      <c r="AG52" s="75">
        <v>28000</v>
      </c>
      <c r="AH52" s="75">
        <v>0</v>
      </c>
      <c r="AI52" s="75">
        <v>0</v>
      </c>
      <c r="AJ52" s="75">
        <v>0</v>
      </c>
      <c r="AK52" s="75">
        <v>574000</v>
      </c>
      <c r="AL52" s="75">
        <v>49500</v>
      </c>
      <c r="AM52" s="75">
        <v>49500</v>
      </c>
      <c r="AN52" s="75">
        <v>0</v>
      </c>
      <c r="AO52" s="75">
        <v>0</v>
      </c>
      <c r="AP52" s="75">
        <v>0</v>
      </c>
      <c r="AQ52" s="75">
        <v>49500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702693.55</v>
      </c>
      <c r="AY52" s="75">
        <v>56000</v>
      </c>
      <c r="AZ52" s="75">
        <v>49500</v>
      </c>
      <c r="BA52" s="75">
        <v>1099000</v>
      </c>
      <c r="BB52" s="75">
        <v>549118.38</v>
      </c>
      <c r="BC52" s="75">
        <v>0</v>
      </c>
      <c r="BD52" s="75">
        <v>105500</v>
      </c>
      <c r="BE52" s="75">
        <v>49500</v>
      </c>
      <c r="BF52" s="75">
        <v>49500</v>
      </c>
      <c r="BG52" s="75">
        <v>49500</v>
      </c>
      <c r="BH52" s="75">
        <v>0</v>
      </c>
      <c r="BI52" s="75">
        <v>557973.32999999996</v>
      </c>
      <c r="BJ52" s="75">
        <v>2392729.2999999998</v>
      </c>
      <c r="BK52" s="75">
        <v>0</v>
      </c>
      <c r="BL52" s="75">
        <v>168700</v>
      </c>
      <c r="BM52" s="75">
        <v>139458.06</v>
      </c>
      <c r="BN52" s="75">
        <v>0</v>
      </c>
      <c r="BO52" s="75">
        <v>84000</v>
      </c>
      <c r="BP52" s="75">
        <v>198000</v>
      </c>
      <c r="BQ52" s="75">
        <v>0</v>
      </c>
      <c r="BR52" s="75">
        <v>0</v>
      </c>
      <c r="BS52" s="75">
        <v>49500</v>
      </c>
      <c r="BT52" s="75">
        <v>0</v>
      </c>
      <c r="BU52" s="75">
        <v>99000</v>
      </c>
      <c r="BV52" s="75">
        <v>0</v>
      </c>
      <c r="BW52" s="75">
        <v>0</v>
      </c>
      <c r="BX52" s="75">
        <v>0</v>
      </c>
      <c r="BY52" s="76">
        <v>16402450.790000001</v>
      </c>
    </row>
    <row r="53" spans="1:77" x14ac:dyDescent="0.2">
      <c r="A53" s="73" t="s">
        <v>291</v>
      </c>
      <c r="B53" s="74" t="s">
        <v>302</v>
      </c>
      <c r="C53" s="73" t="s">
        <v>303</v>
      </c>
      <c r="D53" s="75">
        <v>0</v>
      </c>
      <c r="E53" s="75">
        <v>0</v>
      </c>
      <c r="F53" s="75">
        <v>10482.65</v>
      </c>
      <c r="G53" s="75">
        <v>0</v>
      </c>
      <c r="H53" s="75">
        <v>267000</v>
      </c>
      <c r="I53" s="75">
        <v>0</v>
      </c>
      <c r="J53" s="75">
        <v>0</v>
      </c>
      <c r="K53" s="75">
        <v>312700</v>
      </c>
      <c r="L53" s="75">
        <v>0</v>
      </c>
      <c r="M53" s="75">
        <v>12807.9</v>
      </c>
      <c r="N53" s="75">
        <v>0</v>
      </c>
      <c r="O53" s="75">
        <v>10435.25</v>
      </c>
      <c r="P53" s="75">
        <v>0</v>
      </c>
      <c r="Q53" s="75">
        <v>8945.1200000000008</v>
      </c>
      <c r="R53" s="75">
        <v>0</v>
      </c>
      <c r="S53" s="75">
        <v>0</v>
      </c>
      <c r="T53" s="75">
        <v>0</v>
      </c>
      <c r="U53" s="75">
        <v>0</v>
      </c>
      <c r="V53" s="75">
        <v>103189.5</v>
      </c>
      <c r="W53" s="75">
        <v>0</v>
      </c>
      <c r="X53" s="75">
        <v>0</v>
      </c>
      <c r="Y53" s="75">
        <v>5426.3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68948.3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9540.7999999999993</v>
      </c>
      <c r="AM53" s="75">
        <v>10733.4</v>
      </c>
      <c r="AN53" s="75">
        <v>0</v>
      </c>
      <c r="AO53" s="75">
        <v>0</v>
      </c>
      <c r="AP53" s="75">
        <v>0</v>
      </c>
      <c r="AQ53" s="75">
        <v>26258.05</v>
      </c>
      <c r="AR53" s="75">
        <v>0</v>
      </c>
      <c r="AS53" s="75">
        <v>0</v>
      </c>
      <c r="AT53" s="75">
        <v>0</v>
      </c>
      <c r="AU53" s="75">
        <v>28000</v>
      </c>
      <c r="AV53" s="75">
        <v>0</v>
      </c>
      <c r="AW53" s="75">
        <v>0</v>
      </c>
      <c r="AX53" s="75">
        <v>31862.3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11329.7</v>
      </c>
      <c r="BF53" s="75">
        <v>0</v>
      </c>
      <c r="BG53" s="75">
        <v>0</v>
      </c>
      <c r="BH53" s="75">
        <v>0</v>
      </c>
      <c r="BI53" s="75">
        <v>45926.04</v>
      </c>
      <c r="BJ53" s="75">
        <v>17500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60308.4</v>
      </c>
      <c r="BQ53" s="75">
        <v>0</v>
      </c>
      <c r="BR53" s="75">
        <v>0</v>
      </c>
      <c r="BS53" s="75">
        <v>7986.2</v>
      </c>
      <c r="BT53" s="75">
        <v>9101.4</v>
      </c>
      <c r="BU53" s="75">
        <v>10703.6</v>
      </c>
      <c r="BV53" s="75">
        <v>0</v>
      </c>
      <c r="BW53" s="75">
        <v>0</v>
      </c>
      <c r="BX53" s="75">
        <v>28000</v>
      </c>
      <c r="BY53" s="76">
        <v>7212297</v>
      </c>
    </row>
    <row r="54" spans="1:77" x14ac:dyDescent="0.2">
      <c r="A54" s="73" t="s">
        <v>291</v>
      </c>
      <c r="B54" s="74" t="s">
        <v>304</v>
      </c>
      <c r="C54" s="73" t="s">
        <v>305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44800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25867.05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13722.75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23185.1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6">
        <v>723720.57000000007</v>
      </c>
    </row>
    <row r="55" spans="1:77" x14ac:dyDescent="0.2">
      <c r="A55" s="73" t="s">
        <v>291</v>
      </c>
      <c r="B55" s="74" t="s">
        <v>306</v>
      </c>
      <c r="C55" s="73" t="s">
        <v>307</v>
      </c>
      <c r="D55" s="75">
        <v>56842.05</v>
      </c>
      <c r="E55" s="75">
        <v>0</v>
      </c>
      <c r="F55" s="75">
        <v>0</v>
      </c>
      <c r="G55" s="75">
        <v>1680.8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2101</v>
      </c>
      <c r="W55" s="75">
        <v>0</v>
      </c>
      <c r="X55" s="75">
        <v>12606</v>
      </c>
      <c r="Y55" s="75">
        <v>840.4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18909</v>
      </c>
      <c r="AF55" s="75">
        <v>31279.4</v>
      </c>
      <c r="AG55" s="75">
        <v>3781.8</v>
      </c>
      <c r="AH55" s="75">
        <v>0</v>
      </c>
      <c r="AI55" s="75">
        <v>0</v>
      </c>
      <c r="AJ55" s="75">
        <v>4201.2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4202</v>
      </c>
      <c r="AQ55" s="75">
        <v>8404</v>
      </c>
      <c r="AR55" s="75">
        <v>0</v>
      </c>
      <c r="AS55" s="75">
        <v>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3080.4</v>
      </c>
      <c r="BF55" s="75">
        <v>0</v>
      </c>
      <c r="BG55" s="75">
        <v>0</v>
      </c>
      <c r="BH55" s="75">
        <v>0</v>
      </c>
      <c r="BI55" s="75">
        <v>0</v>
      </c>
      <c r="BJ55" s="75">
        <v>13722.75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2101</v>
      </c>
      <c r="BV55" s="75">
        <v>0</v>
      </c>
      <c r="BW55" s="75">
        <v>0</v>
      </c>
      <c r="BX55" s="75">
        <v>0</v>
      </c>
      <c r="BY55" s="76">
        <v>60952.639999999999</v>
      </c>
    </row>
    <row r="56" spans="1:77" x14ac:dyDescent="0.2">
      <c r="A56" s="73" t="s">
        <v>291</v>
      </c>
      <c r="B56" s="74" t="s">
        <v>308</v>
      </c>
      <c r="C56" s="73" t="s">
        <v>309</v>
      </c>
      <c r="D56" s="75">
        <v>2101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420.2</v>
      </c>
      <c r="W56" s="75">
        <v>0</v>
      </c>
      <c r="X56" s="75">
        <v>16808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4202</v>
      </c>
      <c r="AR56" s="75">
        <v>0</v>
      </c>
      <c r="AS56" s="75">
        <v>6303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0</v>
      </c>
      <c r="BF56" s="75">
        <v>0</v>
      </c>
      <c r="BG56" s="75">
        <v>0</v>
      </c>
      <c r="BH56" s="75">
        <v>0</v>
      </c>
      <c r="BI56" s="75">
        <v>0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4202</v>
      </c>
      <c r="BR56" s="75">
        <v>0</v>
      </c>
      <c r="BS56" s="75">
        <v>2521.1999999999998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6">
        <v>20841.84</v>
      </c>
    </row>
    <row r="57" spans="1:77" x14ac:dyDescent="0.2">
      <c r="A57" s="73" t="s">
        <v>291</v>
      </c>
      <c r="B57" s="74" t="s">
        <v>310</v>
      </c>
      <c r="C57" s="73" t="s">
        <v>311</v>
      </c>
      <c r="D57" s="75">
        <v>2658680</v>
      </c>
      <c r="E57" s="75">
        <v>1131050</v>
      </c>
      <c r="F57" s="75">
        <v>774100</v>
      </c>
      <c r="G57" s="75">
        <v>664890</v>
      </c>
      <c r="H57" s="75">
        <v>460850</v>
      </c>
      <c r="I57" s="75">
        <v>0</v>
      </c>
      <c r="J57" s="75">
        <v>7087350</v>
      </c>
      <c r="K57" s="75">
        <v>705550</v>
      </c>
      <c r="L57" s="75">
        <v>1249250</v>
      </c>
      <c r="M57" s="75">
        <v>1247130</v>
      </c>
      <c r="N57" s="75">
        <v>559000</v>
      </c>
      <c r="O57" s="75">
        <v>706829.03</v>
      </c>
      <c r="P57" s="75">
        <v>786700</v>
      </c>
      <c r="Q57" s="75">
        <v>942350</v>
      </c>
      <c r="R57" s="75">
        <v>300600</v>
      </c>
      <c r="S57" s="75">
        <v>347040</v>
      </c>
      <c r="T57" s="75">
        <v>977550</v>
      </c>
      <c r="U57" s="75">
        <v>0</v>
      </c>
      <c r="V57" s="75">
        <v>5083400</v>
      </c>
      <c r="W57" s="75">
        <v>98600</v>
      </c>
      <c r="X57" s="75">
        <v>1022380</v>
      </c>
      <c r="Y57" s="75">
        <v>1425500.6</v>
      </c>
      <c r="Z57" s="75">
        <v>218970</v>
      </c>
      <c r="AA57" s="75">
        <v>874700</v>
      </c>
      <c r="AB57" s="75">
        <v>344600</v>
      </c>
      <c r="AC57" s="75">
        <v>0</v>
      </c>
      <c r="AD57" s="75">
        <v>0</v>
      </c>
      <c r="AE57" s="75">
        <v>8299530</v>
      </c>
      <c r="AF57" s="75">
        <v>838250</v>
      </c>
      <c r="AG57" s="75">
        <v>933771.2</v>
      </c>
      <c r="AH57" s="75">
        <v>221149.4</v>
      </c>
      <c r="AI57" s="75">
        <v>222300</v>
      </c>
      <c r="AJ57" s="75">
        <v>1186464.44</v>
      </c>
      <c r="AK57" s="75">
        <v>0</v>
      </c>
      <c r="AL57" s="75">
        <v>126250</v>
      </c>
      <c r="AM57" s="75">
        <v>560650</v>
      </c>
      <c r="AN57" s="75">
        <v>109400</v>
      </c>
      <c r="AO57" s="75">
        <v>226450</v>
      </c>
      <c r="AP57" s="75">
        <v>446900</v>
      </c>
      <c r="AQ57" s="75">
        <v>3829311.6</v>
      </c>
      <c r="AR57" s="75">
        <v>0</v>
      </c>
      <c r="AS57" s="75">
        <v>463800</v>
      </c>
      <c r="AT57" s="75">
        <v>1050350</v>
      </c>
      <c r="AU57" s="75">
        <v>211600</v>
      </c>
      <c r="AV57" s="75">
        <v>105100</v>
      </c>
      <c r="AW57" s="75">
        <v>420050</v>
      </c>
      <c r="AX57" s="75">
        <v>8506090</v>
      </c>
      <c r="AY57" s="75">
        <v>587300</v>
      </c>
      <c r="AZ57" s="75">
        <v>611100</v>
      </c>
      <c r="BA57" s="75">
        <v>937350</v>
      </c>
      <c r="BB57" s="75">
        <v>489650</v>
      </c>
      <c r="BC57" s="75">
        <v>682500</v>
      </c>
      <c r="BD57" s="75">
        <v>1106150</v>
      </c>
      <c r="BE57" s="75">
        <v>1499726.8</v>
      </c>
      <c r="BF57" s="75">
        <v>1009850</v>
      </c>
      <c r="BG57" s="75">
        <v>535239.69999999995</v>
      </c>
      <c r="BH57" s="75">
        <v>0</v>
      </c>
      <c r="BI57" s="75">
        <v>6042300</v>
      </c>
      <c r="BJ57" s="75">
        <v>1018980</v>
      </c>
      <c r="BK57" s="75">
        <v>789150</v>
      </c>
      <c r="BL57" s="75">
        <v>405807.1</v>
      </c>
      <c r="BM57" s="75">
        <v>541550</v>
      </c>
      <c r="BN57" s="75">
        <v>881800</v>
      </c>
      <c r="BO57" s="75">
        <v>679850</v>
      </c>
      <c r="BP57" s="75">
        <v>1317640</v>
      </c>
      <c r="BQ57" s="75">
        <v>348050</v>
      </c>
      <c r="BR57" s="75">
        <v>568850</v>
      </c>
      <c r="BS57" s="75">
        <v>448450</v>
      </c>
      <c r="BT57" s="75">
        <v>656400</v>
      </c>
      <c r="BU57" s="75">
        <v>656400</v>
      </c>
      <c r="BV57" s="75">
        <v>407250</v>
      </c>
      <c r="BW57" s="75">
        <v>0</v>
      </c>
      <c r="BX57" s="75">
        <v>0</v>
      </c>
      <c r="BY57" s="76">
        <v>6702</v>
      </c>
    </row>
    <row r="58" spans="1:77" x14ac:dyDescent="0.2">
      <c r="A58" s="73" t="s">
        <v>291</v>
      </c>
      <c r="B58" s="74" t="s">
        <v>312</v>
      </c>
      <c r="C58" s="73" t="s">
        <v>313</v>
      </c>
      <c r="D58" s="75">
        <v>5652670</v>
      </c>
      <c r="E58" s="75">
        <v>825350</v>
      </c>
      <c r="F58" s="75">
        <v>473650</v>
      </c>
      <c r="G58" s="75">
        <v>143181.20000000001</v>
      </c>
      <c r="H58" s="75">
        <v>479600</v>
      </c>
      <c r="I58" s="75">
        <v>0</v>
      </c>
      <c r="J58" s="75">
        <v>6988300</v>
      </c>
      <c r="K58" s="75">
        <v>1080850</v>
      </c>
      <c r="L58" s="75">
        <v>118550</v>
      </c>
      <c r="M58" s="75">
        <v>696760</v>
      </c>
      <c r="N58" s="75">
        <v>924200</v>
      </c>
      <c r="O58" s="75">
        <v>631900</v>
      </c>
      <c r="P58" s="75">
        <v>534450</v>
      </c>
      <c r="Q58" s="75">
        <v>797100</v>
      </c>
      <c r="R58" s="75">
        <v>0</v>
      </c>
      <c r="S58" s="75">
        <v>707440</v>
      </c>
      <c r="T58" s="75">
        <v>227900</v>
      </c>
      <c r="U58" s="75">
        <v>0</v>
      </c>
      <c r="V58" s="75">
        <v>2999950</v>
      </c>
      <c r="W58" s="75">
        <v>116700</v>
      </c>
      <c r="X58" s="75">
        <v>798220</v>
      </c>
      <c r="Y58" s="75">
        <v>1326960</v>
      </c>
      <c r="Z58" s="75">
        <v>376510</v>
      </c>
      <c r="AA58" s="75">
        <v>321626</v>
      </c>
      <c r="AB58" s="75">
        <v>216200</v>
      </c>
      <c r="AC58" s="75">
        <v>0</v>
      </c>
      <c r="AD58" s="75">
        <v>0</v>
      </c>
      <c r="AE58" s="75">
        <v>5240600</v>
      </c>
      <c r="AF58" s="75">
        <v>56060</v>
      </c>
      <c r="AG58" s="75">
        <v>0</v>
      </c>
      <c r="AH58" s="75">
        <v>745500.6</v>
      </c>
      <c r="AI58" s="75">
        <v>0</v>
      </c>
      <c r="AJ58" s="75">
        <v>462702.01</v>
      </c>
      <c r="AK58" s="75">
        <v>137400</v>
      </c>
      <c r="AL58" s="75">
        <v>627900</v>
      </c>
      <c r="AM58" s="75">
        <v>346850</v>
      </c>
      <c r="AN58" s="75">
        <v>599200</v>
      </c>
      <c r="AO58" s="75">
        <v>352200</v>
      </c>
      <c r="AP58" s="75">
        <v>218050</v>
      </c>
      <c r="AQ58" s="75">
        <v>4962500</v>
      </c>
      <c r="AR58" s="75">
        <v>729200</v>
      </c>
      <c r="AS58" s="75">
        <v>323700</v>
      </c>
      <c r="AT58" s="75">
        <v>122250</v>
      </c>
      <c r="AU58" s="75">
        <v>461400</v>
      </c>
      <c r="AV58" s="75">
        <v>19949.03</v>
      </c>
      <c r="AW58" s="75">
        <v>107500</v>
      </c>
      <c r="AX58" s="75">
        <v>0</v>
      </c>
      <c r="AY58" s="75">
        <v>0</v>
      </c>
      <c r="AZ58" s="75">
        <v>114900</v>
      </c>
      <c r="BA58" s="75">
        <v>0</v>
      </c>
      <c r="BB58" s="75">
        <v>339100</v>
      </c>
      <c r="BC58" s="75">
        <v>0</v>
      </c>
      <c r="BD58" s="75">
        <v>536900</v>
      </c>
      <c r="BE58" s="75">
        <v>0</v>
      </c>
      <c r="BF58" s="75">
        <v>478450</v>
      </c>
      <c r="BG58" s="75">
        <v>347260</v>
      </c>
      <c r="BH58" s="75">
        <v>0</v>
      </c>
      <c r="BI58" s="75">
        <v>3653980</v>
      </c>
      <c r="BJ58" s="75">
        <v>391470</v>
      </c>
      <c r="BK58" s="75">
        <v>179400</v>
      </c>
      <c r="BL58" s="75">
        <v>438780</v>
      </c>
      <c r="BM58" s="75">
        <v>0</v>
      </c>
      <c r="BN58" s="75">
        <v>235250</v>
      </c>
      <c r="BO58" s="75">
        <v>0</v>
      </c>
      <c r="BP58" s="75">
        <v>791330</v>
      </c>
      <c r="BQ58" s="75">
        <v>733200</v>
      </c>
      <c r="BR58" s="75">
        <v>483250</v>
      </c>
      <c r="BS58" s="75">
        <v>236560</v>
      </c>
      <c r="BT58" s="75">
        <v>465150</v>
      </c>
      <c r="BU58" s="75">
        <v>244900</v>
      </c>
      <c r="BV58" s="75">
        <v>216200</v>
      </c>
      <c r="BW58" s="75">
        <v>0</v>
      </c>
      <c r="BX58" s="75">
        <v>0</v>
      </c>
      <c r="BY58" s="76">
        <v>109766975.87</v>
      </c>
    </row>
    <row r="59" spans="1:77" x14ac:dyDescent="0.2">
      <c r="A59" s="73" t="s">
        <v>291</v>
      </c>
      <c r="B59" s="74" t="s">
        <v>314</v>
      </c>
      <c r="C59" s="73" t="s">
        <v>315</v>
      </c>
      <c r="D59" s="75">
        <v>2021198</v>
      </c>
      <c r="E59" s="75">
        <v>0</v>
      </c>
      <c r="F59" s="75">
        <v>784300.63</v>
      </c>
      <c r="G59" s="75">
        <v>0</v>
      </c>
      <c r="H59" s="75">
        <v>0</v>
      </c>
      <c r="I59" s="75">
        <v>0</v>
      </c>
      <c r="J59" s="75">
        <v>3479268</v>
      </c>
      <c r="K59" s="75">
        <v>404100</v>
      </c>
      <c r="L59" s="75">
        <v>0</v>
      </c>
      <c r="M59" s="75">
        <v>592400</v>
      </c>
      <c r="N59" s="75">
        <v>241350</v>
      </c>
      <c r="O59" s="75">
        <v>105750</v>
      </c>
      <c r="P59" s="75">
        <v>76600</v>
      </c>
      <c r="Q59" s="75">
        <v>313199.96999999997</v>
      </c>
      <c r="R59" s="75">
        <v>0</v>
      </c>
      <c r="S59" s="75">
        <v>0</v>
      </c>
      <c r="T59" s="75">
        <v>110670</v>
      </c>
      <c r="U59" s="75">
        <v>0</v>
      </c>
      <c r="V59" s="75">
        <v>2385014.66</v>
      </c>
      <c r="W59" s="75">
        <v>1061482</v>
      </c>
      <c r="X59" s="75">
        <v>0</v>
      </c>
      <c r="Y59" s="75">
        <v>320250</v>
      </c>
      <c r="Z59" s="75">
        <v>121600</v>
      </c>
      <c r="AA59" s="75">
        <v>0</v>
      </c>
      <c r="AB59" s="75">
        <v>0</v>
      </c>
      <c r="AC59" s="75">
        <v>483750</v>
      </c>
      <c r="AD59" s="75">
        <v>0</v>
      </c>
      <c r="AE59" s="75">
        <v>3496810.97</v>
      </c>
      <c r="AF59" s="75">
        <v>0</v>
      </c>
      <c r="AG59" s="75">
        <v>94500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2506414.19</v>
      </c>
      <c r="AR59" s="75">
        <v>0</v>
      </c>
      <c r="AS59" s="75">
        <v>0</v>
      </c>
      <c r="AT59" s="75">
        <v>106400</v>
      </c>
      <c r="AU59" s="75">
        <v>131650</v>
      </c>
      <c r="AV59" s="75">
        <v>0</v>
      </c>
      <c r="AW59" s="75">
        <v>0</v>
      </c>
      <c r="AX59" s="75">
        <v>5892330.6399999997</v>
      </c>
      <c r="AY59" s="75">
        <v>0</v>
      </c>
      <c r="AZ59" s="75">
        <v>53419.35</v>
      </c>
      <c r="BA59" s="75">
        <v>0</v>
      </c>
      <c r="BB59" s="75">
        <v>95400</v>
      </c>
      <c r="BC59" s="75">
        <v>0</v>
      </c>
      <c r="BD59" s="75">
        <v>93920</v>
      </c>
      <c r="BE59" s="75">
        <v>0</v>
      </c>
      <c r="BF59" s="75">
        <v>0</v>
      </c>
      <c r="BG59" s="75">
        <v>0</v>
      </c>
      <c r="BH59" s="75">
        <v>0</v>
      </c>
      <c r="BI59" s="75">
        <v>3154385.16</v>
      </c>
      <c r="BJ59" s="75">
        <v>369740</v>
      </c>
      <c r="BK59" s="75">
        <v>184800</v>
      </c>
      <c r="BL59" s="75">
        <v>0</v>
      </c>
      <c r="BM59" s="75">
        <v>0</v>
      </c>
      <c r="BN59" s="75">
        <v>243300</v>
      </c>
      <c r="BO59" s="75">
        <v>0</v>
      </c>
      <c r="BP59" s="75">
        <v>637907.74</v>
      </c>
      <c r="BQ59" s="75">
        <v>114600</v>
      </c>
      <c r="BR59" s="75">
        <v>0</v>
      </c>
      <c r="BS59" s="75">
        <v>0</v>
      </c>
      <c r="BT59" s="75">
        <v>0</v>
      </c>
      <c r="BU59" s="75">
        <v>77250</v>
      </c>
      <c r="BV59" s="75">
        <v>0</v>
      </c>
      <c r="BW59" s="75">
        <v>0</v>
      </c>
      <c r="BX59" s="75">
        <v>0</v>
      </c>
      <c r="BY59" s="76">
        <v>69548192.680000007</v>
      </c>
    </row>
    <row r="60" spans="1:77" x14ac:dyDescent="0.2">
      <c r="A60" s="73" t="s">
        <v>291</v>
      </c>
      <c r="B60" s="74" t="s">
        <v>316</v>
      </c>
      <c r="C60" s="73" t="s">
        <v>317</v>
      </c>
      <c r="D60" s="75">
        <v>3267985</v>
      </c>
      <c r="E60" s="75">
        <v>284410</v>
      </c>
      <c r="F60" s="75">
        <v>526346.37</v>
      </c>
      <c r="G60" s="75">
        <v>311250</v>
      </c>
      <c r="H60" s="75">
        <v>207000</v>
      </c>
      <c r="I60" s="75">
        <v>56850</v>
      </c>
      <c r="J60" s="75">
        <v>4005559.87</v>
      </c>
      <c r="K60" s="75">
        <v>0</v>
      </c>
      <c r="L60" s="75">
        <v>199030</v>
      </c>
      <c r="M60" s="75">
        <v>725050</v>
      </c>
      <c r="N60" s="75">
        <v>187750</v>
      </c>
      <c r="O60" s="75">
        <v>109950</v>
      </c>
      <c r="P60" s="75">
        <v>319100</v>
      </c>
      <c r="Q60" s="75">
        <v>90000</v>
      </c>
      <c r="R60" s="75">
        <v>236600</v>
      </c>
      <c r="S60" s="75">
        <v>232200</v>
      </c>
      <c r="T60" s="75">
        <v>222180</v>
      </c>
      <c r="U60" s="75">
        <v>116800</v>
      </c>
      <c r="V60" s="75">
        <v>2279630</v>
      </c>
      <c r="W60" s="75">
        <v>1183675</v>
      </c>
      <c r="X60" s="75">
        <v>217900</v>
      </c>
      <c r="Y60" s="75">
        <v>1127100</v>
      </c>
      <c r="Z60" s="75">
        <v>378050</v>
      </c>
      <c r="AA60" s="75">
        <v>54000</v>
      </c>
      <c r="AB60" s="75">
        <v>132220</v>
      </c>
      <c r="AC60" s="75">
        <v>174986</v>
      </c>
      <c r="AD60" s="75">
        <v>243700</v>
      </c>
      <c r="AE60" s="75">
        <v>4520348.33</v>
      </c>
      <c r="AF60" s="75">
        <v>317650</v>
      </c>
      <c r="AG60" s="75">
        <v>0</v>
      </c>
      <c r="AH60" s="75">
        <v>101770</v>
      </c>
      <c r="AI60" s="75">
        <v>126080</v>
      </c>
      <c r="AJ60" s="75">
        <v>239700</v>
      </c>
      <c r="AK60" s="75">
        <v>132900</v>
      </c>
      <c r="AL60" s="75">
        <v>306950</v>
      </c>
      <c r="AM60" s="75">
        <v>374494.19</v>
      </c>
      <c r="AN60" s="75">
        <v>293900</v>
      </c>
      <c r="AO60" s="75">
        <v>215900</v>
      </c>
      <c r="AP60" s="75">
        <v>264610</v>
      </c>
      <c r="AQ60" s="75">
        <v>2645182.27</v>
      </c>
      <c r="AR60" s="75">
        <v>215140.13</v>
      </c>
      <c r="AS60" s="75">
        <v>306200</v>
      </c>
      <c r="AT60" s="75">
        <v>351100</v>
      </c>
      <c r="AU60" s="75">
        <v>255650</v>
      </c>
      <c r="AV60" s="75">
        <v>252500</v>
      </c>
      <c r="AW60" s="75">
        <v>311779.03000000003</v>
      </c>
      <c r="AX60" s="75">
        <v>0</v>
      </c>
      <c r="AY60" s="75">
        <v>447000</v>
      </c>
      <c r="AZ60" s="75">
        <v>338500</v>
      </c>
      <c r="BA60" s="75">
        <v>271090</v>
      </c>
      <c r="BB60" s="75">
        <v>227600</v>
      </c>
      <c r="BC60" s="75">
        <v>256600</v>
      </c>
      <c r="BD60" s="75">
        <v>405080</v>
      </c>
      <c r="BE60" s="75">
        <v>361600</v>
      </c>
      <c r="BF60" s="75">
        <v>229050</v>
      </c>
      <c r="BG60" s="75">
        <v>102550</v>
      </c>
      <c r="BH60" s="75">
        <v>108767</v>
      </c>
      <c r="BI60" s="75">
        <v>1477760</v>
      </c>
      <c r="BJ60" s="75">
        <v>981060</v>
      </c>
      <c r="BK60" s="75">
        <v>446600</v>
      </c>
      <c r="BL60" s="75">
        <v>154160</v>
      </c>
      <c r="BM60" s="75">
        <v>219800</v>
      </c>
      <c r="BN60" s="75">
        <v>317950</v>
      </c>
      <c r="BO60" s="75">
        <v>346150</v>
      </c>
      <c r="BP60" s="75">
        <v>2164285</v>
      </c>
      <c r="BQ60" s="75">
        <v>332350</v>
      </c>
      <c r="BR60" s="75">
        <v>249174.19</v>
      </c>
      <c r="BS60" s="75">
        <v>474972.41</v>
      </c>
      <c r="BT60" s="75">
        <v>366950</v>
      </c>
      <c r="BU60" s="75">
        <v>1671300</v>
      </c>
      <c r="BV60" s="75">
        <v>455450</v>
      </c>
      <c r="BW60" s="75">
        <v>92950</v>
      </c>
      <c r="BX60" s="75">
        <v>189000</v>
      </c>
      <c r="BY60" s="76">
        <v>242347449.30999994</v>
      </c>
    </row>
    <row r="61" spans="1:77" x14ac:dyDescent="0.2">
      <c r="A61" s="73" t="s">
        <v>291</v>
      </c>
      <c r="B61" s="74" t="s">
        <v>318</v>
      </c>
      <c r="C61" s="73" t="s">
        <v>319</v>
      </c>
      <c r="D61" s="75">
        <v>11575</v>
      </c>
      <c r="E61" s="75">
        <v>0</v>
      </c>
      <c r="F61" s="75">
        <v>0</v>
      </c>
      <c r="G61" s="75">
        <v>0</v>
      </c>
      <c r="H61" s="75">
        <v>4375</v>
      </c>
      <c r="I61" s="75">
        <v>0</v>
      </c>
      <c r="J61" s="75">
        <v>0</v>
      </c>
      <c r="K61" s="75">
        <v>0</v>
      </c>
      <c r="L61" s="75">
        <v>0</v>
      </c>
      <c r="M61" s="75">
        <v>8040</v>
      </c>
      <c r="N61" s="75">
        <v>0</v>
      </c>
      <c r="O61" s="75">
        <v>0</v>
      </c>
      <c r="P61" s="75">
        <v>0</v>
      </c>
      <c r="Q61" s="75">
        <v>6660</v>
      </c>
      <c r="R61" s="75">
        <v>0</v>
      </c>
      <c r="S61" s="75">
        <v>151600</v>
      </c>
      <c r="T61" s="75">
        <v>0</v>
      </c>
      <c r="U61" s="75">
        <v>0</v>
      </c>
      <c r="V61" s="75">
        <v>300</v>
      </c>
      <c r="W61" s="75">
        <v>0</v>
      </c>
      <c r="X61" s="75">
        <v>0</v>
      </c>
      <c r="Y61" s="75">
        <v>3575</v>
      </c>
      <c r="Z61" s="75">
        <v>0</v>
      </c>
      <c r="AA61" s="75">
        <v>7350</v>
      </c>
      <c r="AB61" s="75">
        <v>0</v>
      </c>
      <c r="AC61" s="75">
        <v>0</v>
      </c>
      <c r="AD61" s="75">
        <v>0</v>
      </c>
      <c r="AE61" s="75">
        <v>14180.32</v>
      </c>
      <c r="AF61" s="75">
        <v>99500</v>
      </c>
      <c r="AG61" s="75">
        <v>0</v>
      </c>
      <c r="AH61" s="75">
        <v>7125</v>
      </c>
      <c r="AI61" s="75">
        <v>0</v>
      </c>
      <c r="AJ61" s="75">
        <v>0</v>
      </c>
      <c r="AK61" s="75">
        <v>28000</v>
      </c>
      <c r="AL61" s="75">
        <v>2565</v>
      </c>
      <c r="AM61" s="75">
        <v>0</v>
      </c>
      <c r="AN61" s="75">
        <v>0</v>
      </c>
      <c r="AO61" s="75">
        <v>84000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2995</v>
      </c>
      <c r="BJ61" s="75">
        <v>0</v>
      </c>
      <c r="BK61" s="75">
        <v>0</v>
      </c>
      <c r="BL61" s="75">
        <v>0</v>
      </c>
      <c r="BM61" s="75">
        <v>2550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6">
        <v>62632374.909999989</v>
      </c>
    </row>
    <row r="62" spans="1:77" x14ac:dyDescent="0.2">
      <c r="A62" s="73" t="s">
        <v>291</v>
      </c>
      <c r="B62" s="74" t="s">
        <v>320</v>
      </c>
      <c r="C62" s="73" t="s">
        <v>321</v>
      </c>
      <c r="D62" s="75">
        <v>0</v>
      </c>
      <c r="E62" s="75">
        <v>0</v>
      </c>
      <c r="F62" s="75">
        <v>8925</v>
      </c>
      <c r="G62" s="75">
        <v>0</v>
      </c>
      <c r="H62" s="75">
        <v>0</v>
      </c>
      <c r="I62" s="75">
        <v>4675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8778.7099999999991</v>
      </c>
      <c r="Q62" s="75">
        <v>0</v>
      </c>
      <c r="R62" s="75">
        <v>0</v>
      </c>
      <c r="S62" s="75">
        <v>72710</v>
      </c>
      <c r="T62" s="75">
        <v>0</v>
      </c>
      <c r="U62" s="75">
        <v>0</v>
      </c>
      <c r="V62" s="75">
        <v>0</v>
      </c>
      <c r="W62" s="75">
        <v>16617.419999999998</v>
      </c>
      <c r="X62" s="75">
        <v>0</v>
      </c>
      <c r="Y62" s="75">
        <v>0</v>
      </c>
      <c r="Z62" s="75">
        <v>5175</v>
      </c>
      <c r="AA62" s="75">
        <v>0</v>
      </c>
      <c r="AB62" s="75">
        <v>0</v>
      </c>
      <c r="AC62" s="75">
        <v>2075</v>
      </c>
      <c r="AD62" s="75">
        <v>0</v>
      </c>
      <c r="AE62" s="75">
        <v>11800</v>
      </c>
      <c r="AF62" s="75">
        <v>0</v>
      </c>
      <c r="AG62" s="75">
        <v>0</v>
      </c>
      <c r="AH62" s="75">
        <v>0</v>
      </c>
      <c r="AI62" s="75">
        <v>0</v>
      </c>
      <c r="AJ62" s="75">
        <v>2875</v>
      </c>
      <c r="AK62" s="75">
        <v>0</v>
      </c>
      <c r="AL62" s="75">
        <v>0</v>
      </c>
      <c r="AM62" s="75">
        <v>0</v>
      </c>
      <c r="AN62" s="75">
        <v>1890</v>
      </c>
      <c r="AO62" s="75">
        <v>0</v>
      </c>
      <c r="AP62" s="75">
        <v>0</v>
      </c>
      <c r="AQ62" s="75">
        <v>16500</v>
      </c>
      <c r="AR62" s="75">
        <v>0</v>
      </c>
      <c r="AS62" s="75">
        <v>0</v>
      </c>
      <c r="AT62" s="75">
        <v>0</v>
      </c>
      <c r="AU62" s="75">
        <v>0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7900</v>
      </c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8730</v>
      </c>
      <c r="BP62" s="75">
        <v>7175</v>
      </c>
      <c r="BQ62" s="75">
        <v>0</v>
      </c>
      <c r="BR62" s="75">
        <v>0</v>
      </c>
      <c r="BS62" s="75">
        <v>0</v>
      </c>
      <c r="BT62" s="75">
        <v>7128.71</v>
      </c>
      <c r="BU62" s="75">
        <v>13540</v>
      </c>
      <c r="BV62" s="75">
        <v>0</v>
      </c>
      <c r="BW62" s="75">
        <v>0</v>
      </c>
      <c r="BX62" s="75">
        <v>0</v>
      </c>
      <c r="BY62" s="76">
        <v>394225783.77999997</v>
      </c>
    </row>
    <row r="63" spans="1:77" x14ac:dyDescent="0.2">
      <c r="A63" s="73" t="s">
        <v>291</v>
      </c>
      <c r="B63" s="74" t="s">
        <v>322</v>
      </c>
      <c r="C63" s="73" t="s">
        <v>323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5">
        <v>0</v>
      </c>
      <c r="AX63" s="85">
        <v>0</v>
      </c>
      <c r="AY63" s="85">
        <v>0</v>
      </c>
      <c r="AZ63" s="85">
        <v>0</v>
      </c>
      <c r="BA63" s="85">
        <v>0</v>
      </c>
      <c r="BB63" s="85">
        <v>0</v>
      </c>
      <c r="BC63" s="85">
        <v>0</v>
      </c>
      <c r="BD63" s="85">
        <v>0</v>
      </c>
      <c r="BE63" s="85">
        <v>0</v>
      </c>
      <c r="BF63" s="85">
        <v>0</v>
      </c>
      <c r="BG63" s="85">
        <v>0</v>
      </c>
      <c r="BH63" s="85">
        <v>0</v>
      </c>
      <c r="BI63" s="85">
        <v>0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76">
        <v>145801394.29000005</v>
      </c>
    </row>
    <row r="64" spans="1:77" x14ac:dyDescent="0.2">
      <c r="A64" s="73" t="s">
        <v>291</v>
      </c>
      <c r="B64" s="74" t="s">
        <v>324</v>
      </c>
      <c r="C64" s="73" t="s">
        <v>325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5">
        <v>0</v>
      </c>
      <c r="AX64" s="85">
        <v>0</v>
      </c>
      <c r="AY64" s="85">
        <v>0</v>
      </c>
      <c r="AZ64" s="85">
        <v>0</v>
      </c>
      <c r="BA64" s="85">
        <v>0</v>
      </c>
      <c r="BB64" s="85">
        <v>0</v>
      </c>
      <c r="BC64" s="85">
        <v>0</v>
      </c>
      <c r="BD64" s="85">
        <v>0</v>
      </c>
      <c r="BE64" s="85">
        <v>0</v>
      </c>
      <c r="BF64" s="85">
        <v>0</v>
      </c>
      <c r="BG64" s="85">
        <v>0</v>
      </c>
      <c r="BH64" s="85">
        <v>0</v>
      </c>
      <c r="BI64" s="85">
        <v>0</v>
      </c>
      <c r="BJ64" s="85">
        <v>0</v>
      </c>
      <c r="BK64" s="85">
        <v>0</v>
      </c>
      <c r="BL64" s="85">
        <v>0</v>
      </c>
      <c r="BM64" s="85">
        <v>0</v>
      </c>
      <c r="BN64" s="85">
        <v>0</v>
      </c>
      <c r="BO64" s="85">
        <v>0</v>
      </c>
      <c r="BP64" s="85">
        <v>0</v>
      </c>
      <c r="BQ64" s="85">
        <v>0</v>
      </c>
      <c r="BR64" s="85">
        <v>0</v>
      </c>
      <c r="BS64" s="85">
        <v>0</v>
      </c>
      <c r="BT64" s="85">
        <v>0</v>
      </c>
      <c r="BU64" s="85">
        <v>0</v>
      </c>
      <c r="BV64" s="85">
        <v>0</v>
      </c>
      <c r="BW64" s="85">
        <v>0</v>
      </c>
      <c r="BX64" s="85">
        <v>0</v>
      </c>
      <c r="BY64" s="76">
        <v>14396472.370000001</v>
      </c>
    </row>
    <row r="65" spans="1:77" x14ac:dyDescent="0.2">
      <c r="A65" s="73" t="s">
        <v>291</v>
      </c>
      <c r="B65" s="74" t="s">
        <v>326</v>
      </c>
      <c r="C65" s="73" t="s">
        <v>327</v>
      </c>
      <c r="D65" s="75">
        <v>22500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169571.67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85075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133000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46346.77</v>
      </c>
      <c r="AR65" s="75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74629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8000</v>
      </c>
      <c r="BJ65" s="75">
        <v>33796.93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2235</v>
      </c>
      <c r="BQ65" s="75">
        <v>5000</v>
      </c>
      <c r="BR65" s="75">
        <v>0</v>
      </c>
      <c r="BS65" s="75">
        <v>0</v>
      </c>
      <c r="BT65" s="75">
        <v>0</v>
      </c>
      <c r="BU65" s="75">
        <v>4000</v>
      </c>
      <c r="BV65" s="75">
        <v>0</v>
      </c>
      <c r="BW65" s="75">
        <v>0</v>
      </c>
      <c r="BX65" s="75">
        <v>0</v>
      </c>
      <c r="BY65" s="76">
        <v>2201211.6</v>
      </c>
    </row>
    <row r="66" spans="1:77" x14ac:dyDescent="0.2">
      <c r="A66" s="73" t="s">
        <v>291</v>
      </c>
      <c r="B66" s="74" t="s">
        <v>328</v>
      </c>
      <c r="C66" s="73" t="s">
        <v>329</v>
      </c>
      <c r="D66" s="75">
        <v>47675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21900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5">
        <v>0</v>
      </c>
      <c r="BG66" s="75">
        <v>0</v>
      </c>
      <c r="BH66" s="75">
        <v>0</v>
      </c>
      <c r="BI66" s="75">
        <v>3980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6">
        <v>24849359.140000001</v>
      </c>
    </row>
    <row r="67" spans="1:77" x14ac:dyDescent="0.2">
      <c r="A67" s="73" t="s">
        <v>291</v>
      </c>
      <c r="B67" s="74" t="s">
        <v>330</v>
      </c>
      <c r="C67" s="73" t="s">
        <v>331</v>
      </c>
      <c r="D67" s="75">
        <v>2635433.12</v>
      </c>
      <c r="E67" s="75">
        <v>295000</v>
      </c>
      <c r="F67" s="75">
        <v>584830.11</v>
      </c>
      <c r="G67" s="75">
        <v>0</v>
      </c>
      <c r="H67" s="75">
        <v>0</v>
      </c>
      <c r="I67" s="75">
        <v>77500</v>
      </c>
      <c r="J67" s="75">
        <v>3850858.06</v>
      </c>
      <c r="K67" s="75">
        <v>0</v>
      </c>
      <c r="L67" s="75">
        <v>28000</v>
      </c>
      <c r="M67" s="75">
        <v>653000</v>
      </c>
      <c r="N67" s="75">
        <v>0</v>
      </c>
      <c r="O67" s="75">
        <v>0</v>
      </c>
      <c r="P67" s="75">
        <v>0</v>
      </c>
      <c r="Q67" s="75">
        <v>633000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581687.1</v>
      </c>
      <c r="X67" s="75">
        <v>239000</v>
      </c>
      <c r="Y67" s="75">
        <v>455464.64</v>
      </c>
      <c r="Z67" s="75">
        <v>0</v>
      </c>
      <c r="AA67" s="75">
        <v>133500</v>
      </c>
      <c r="AB67" s="75">
        <v>56000</v>
      </c>
      <c r="AC67" s="75">
        <v>206500</v>
      </c>
      <c r="AD67" s="75">
        <v>22400</v>
      </c>
      <c r="AE67" s="75">
        <v>3182992.68</v>
      </c>
      <c r="AF67" s="75">
        <v>0</v>
      </c>
      <c r="AG67" s="75">
        <v>0</v>
      </c>
      <c r="AH67" s="75">
        <v>56000</v>
      </c>
      <c r="AI67" s="75">
        <v>84000</v>
      </c>
      <c r="AJ67" s="75">
        <v>118141.94</v>
      </c>
      <c r="AK67" s="75">
        <v>0</v>
      </c>
      <c r="AL67" s="75">
        <v>139641.94</v>
      </c>
      <c r="AM67" s="75">
        <v>133500</v>
      </c>
      <c r="AN67" s="75">
        <v>56000</v>
      </c>
      <c r="AO67" s="75">
        <v>0</v>
      </c>
      <c r="AP67" s="75">
        <v>56000</v>
      </c>
      <c r="AQ67" s="75">
        <v>744583.87</v>
      </c>
      <c r="AR67" s="75">
        <v>0</v>
      </c>
      <c r="AS67" s="75">
        <v>0</v>
      </c>
      <c r="AT67" s="75">
        <v>28000</v>
      </c>
      <c r="AU67" s="75">
        <v>0</v>
      </c>
      <c r="AV67" s="75">
        <v>28000</v>
      </c>
      <c r="AW67" s="75">
        <v>56000</v>
      </c>
      <c r="AX67" s="75">
        <v>2338084.5299999998</v>
      </c>
      <c r="AY67" s="75">
        <v>0</v>
      </c>
      <c r="AZ67" s="75">
        <v>161500</v>
      </c>
      <c r="BA67" s="75">
        <v>0</v>
      </c>
      <c r="BB67" s="75">
        <v>0</v>
      </c>
      <c r="BC67" s="75">
        <v>763000</v>
      </c>
      <c r="BD67" s="75">
        <v>49500</v>
      </c>
      <c r="BE67" s="75">
        <v>189500</v>
      </c>
      <c r="BF67" s="75">
        <v>133500</v>
      </c>
      <c r="BG67" s="75">
        <v>133500</v>
      </c>
      <c r="BH67" s="75">
        <v>0</v>
      </c>
      <c r="BI67" s="75">
        <v>1799953.98</v>
      </c>
      <c r="BJ67" s="75">
        <v>0</v>
      </c>
      <c r="BK67" s="75">
        <v>0</v>
      </c>
      <c r="BL67" s="75">
        <v>0</v>
      </c>
      <c r="BM67" s="75">
        <v>0</v>
      </c>
      <c r="BN67" s="75">
        <v>112000</v>
      </c>
      <c r="BO67" s="75">
        <v>0</v>
      </c>
      <c r="BP67" s="75">
        <v>890012.9</v>
      </c>
      <c r="BQ67" s="75">
        <v>28000</v>
      </c>
      <c r="BR67" s="75">
        <v>56000</v>
      </c>
      <c r="BS67" s="75">
        <v>77500</v>
      </c>
      <c r="BT67" s="75">
        <v>84000</v>
      </c>
      <c r="BU67" s="75">
        <v>303670.96999999997</v>
      </c>
      <c r="BV67" s="75">
        <v>28000</v>
      </c>
      <c r="BW67" s="75">
        <v>56000</v>
      </c>
      <c r="BX67" s="75">
        <v>0</v>
      </c>
      <c r="BY67" s="76">
        <v>42803226.359999999</v>
      </c>
    </row>
    <row r="68" spans="1:77" x14ac:dyDescent="0.2">
      <c r="A68" s="73" t="s">
        <v>291</v>
      </c>
      <c r="B68" s="74" t="s">
        <v>332</v>
      </c>
      <c r="C68" s="73" t="s">
        <v>333</v>
      </c>
      <c r="D68" s="75">
        <v>17500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35000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52500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5">
        <v>70000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70000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62774.19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17500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6">
        <v>8532687.7300000004</v>
      </c>
    </row>
    <row r="69" spans="1:77" x14ac:dyDescent="0.2">
      <c r="A69" s="73" t="s">
        <v>291</v>
      </c>
      <c r="B69" s="74" t="s">
        <v>334</v>
      </c>
      <c r="C69" s="73" t="s">
        <v>335</v>
      </c>
      <c r="D69" s="75">
        <v>10732980</v>
      </c>
      <c r="E69" s="75">
        <v>3899481.34</v>
      </c>
      <c r="F69" s="75">
        <v>6850363.4100000001</v>
      </c>
      <c r="G69" s="75">
        <v>2465369</v>
      </c>
      <c r="H69" s="75">
        <v>870481</v>
      </c>
      <c r="I69" s="75">
        <v>1160514.44</v>
      </c>
      <c r="J69" s="75">
        <v>33709324.380000003</v>
      </c>
      <c r="K69" s="75">
        <v>1157625.6000000001</v>
      </c>
      <c r="L69" s="75">
        <v>355250</v>
      </c>
      <c r="M69" s="75">
        <v>11190550</v>
      </c>
      <c r="N69" s="75">
        <v>481383.63</v>
      </c>
      <c r="O69" s="75">
        <v>572972.57999999996</v>
      </c>
      <c r="P69" s="75">
        <v>8105441.5</v>
      </c>
      <c r="Q69" s="75">
        <v>4248100.62</v>
      </c>
      <c r="R69" s="75">
        <v>141000</v>
      </c>
      <c r="S69" s="75">
        <v>449440</v>
      </c>
      <c r="T69" s="75">
        <v>657033.05000000005</v>
      </c>
      <c r="U69" s="75">
        <v>1146260</v>
      </c>
      <c r="V69" s="75">
        <v>2877783.9</v>
      </c>
      <c r="W69" s="75">
        <v>4203450.12</v>
      </c>
      <c r="X69" s="75">
        <v>866479.24</v>
      </c>
      <c r="Y69" s="75">
        <v>4290467.25</v>
      </c>
      <c r="Z69" s="75">
        <v>792866.22</v>
      </c>
      <c r="AA69" s="75">
        <v>1440270</v>
      </c>
      <c r="AB69" s="75">
        <v>1553787</v>
      </c>
      <c r="AC69" s="75">
        <v>1077372.04</v>
      </c>
      <c r="AD69" s="75">
        <v>902985</v>
      </c>
      <c r="AE69" s="75">
        <v>25421027.5</v>
      </c>
      <c r="AF69" s="75">
        <v>1282979.08</v>
      </c>
      <c r="AG69" s="75">
        <v>1013557.31</v>
      </c>
      <c r="AH69" s="75">
        <v>524578.12</v>
      </c>
      <c r="AI69" s="75">
        <v>378261.9</v>
      </c>
      <c r="AJ69" s="75">
        <v>600962.67000000004</v>
      </c>
      <c r="AK69" s="75">
        <v>849491.76</v>
      </c>
      <c r="AL69" s="75">
        <v>393253.16</v>
      </c>
      <c r="AM69" s="75">
        <v>1059701.82</v>
      </c>
      <c r="AN69" s="75">
        <v>305994.13</v>
      </c>
      <c r="AO69" s="75">
        <v>852705.76</v>
      </c>
      <c r="AP69" s="75">
        <v>407272</v>
      </c>
      <c r="AQ69" s="75">
        <v>5062596.25</v>
      </c>
      <c r="AR69" s="75">
        <v>496320</v>
      </c>
      <c r="AS69" s="75">
        <v>733268.49</v>
      </c>
      <c r="AT69" s="75">
        <v>680335</v>
      </c>
      <c r="AU69" s="75">
        <v>506400</v>
      </c>
      <c r="AV69" s="75">
        <v>268100</v>
      </c>
      <c r="AW69" s="75">
        <v>627590</v>
      </c>
      <c r="AX69" s="75">
        <v>9348493.75</v>
      </c>
      <c r="AY69" s="75">
        <v>710923.73</v>
      </c>
      <c r="AZ69" s="75">
        <v>0</v>
      </c>
      <c r="BA69" s="75">
        <v>2705010</v>
      </c>
      <c r="BB69" s="75">
        <v>1959536.39</v>
      </c>
      <c r="BC69" s="75">
        <v>486909</v>
      </c>
      <c r="BD69" s="75">
        <v>3990148.02</v>
      </c>
      <c r="BE69" s="75">
        <v>3449481.5</v>
      </c>
      <c r="BF69" s="75">
        <v>855525</v>
      </c>
      <c r="BG69" s="75">
        <v>329324</v>
      </c>
      <c r="BH69" s="75">
        <v>334327</v>
      </c>
      <c r="BI69" s="75">
        <v>9791745</v>
      </c>
      <c r="BJ69" s="75">
        <v>4042710.34</v>
      </c>
      <c r="BK69" s="75">
        <v>2221243</v>
      </c>
      <c r="BL69" s="75">
        <v>866639.4</v>
      </c>
      <c r="BM69" s="75">
        <v>228264</v>
      </c>
      <c r="BN69" s="75">
        <v>379031</v>
      </c>
      <c r="BO69" s="75">
        <v>0</v>
      </c>
      <c r="BP69" s="75">
        <v>4591889.5</v>
      </c>
      <c r="BQ69" s="75">
        <v>343760</v>
      </c>
      <c r="BR69" s="75">
        <v>780975</v>
      </c>
      <c r="BS69" s="75">
        <v>2910644.07</v>
      </c>
      <c r="BT69" s="75">
        <v>3214829.09</v>
      </c>
      <c r="BU69" s="75">
        <v>4636740</v>
      </c>
      <c r="BV69" s="75">
        <v>1504047.25</v>
      </c>
      <c r="BW69" s="75">
        <v>1224305</v>
      </c>
      <c r="BX69" s="75">
        <v>1927080</v>
      </c>
      <c r="BY69" s="76">
        <v>343562.39</v>
      </c>
    </row>
    <row r="70" spans="1:77" x14ac:dyDescent="0.2">
      <c r="A70" s="73" t="s">
        <v>291</v>
      </c>
      <c r="B70" s="74" t="s">
        <v>336</v>
      </c>
      <c r="C70" s="73" t="s">
        <v>337</v>
      </c>
      <c r="D70" s="75">
        <v>104867</v>
      </c>
      <c r="E70" s="75">
        <v>2637</v>
      </c>
      <c r="F70" s="75">
        <v>597422.32999999996</v>
      </c>
      <c r="G70" s="75">
        <v>0</v>
      </c>
      <c r="H70" s="75">
        <v>144867</v>
      </c>
      <c r="I70" s="75">
        <v>811325</v>
      </c>
      <c r="J70" s="75">
        <v>7808249.5999999996</v>
      </c>
      <c r="K70" s="75">
        <v>39640</v>
      </c>
      <c r="L70" s="75">
        <v>202740</v>
      </c>
      <c r="M70" s="75">
        <v>251100</v>
      </c>
      <c r="N70" s="75">
        <v>0</v>
      </c>
      <c r="O70" s="75">
        <v>190100</v>
      </c>
      <c r="P70" s="75">
        <v>1337003</v>
      </c>
      <c r="Q70" s="75">
        <v>645250.94999999995</v>
      </c>
      <c r="R70" s="75">
        <v>0</v>
      </c>
      <c r="S70" s="75">
        <v>0</v>
      </c>
      <c r="T70" s="75">
        <v>0</v>
      </c>
      <c r="U70" s="75">
        <v>312978</v>
      </c>
      <c r="V70" s="75">
        <v>524919.47</v>
      </c>
      <c r="W70" s="75">
        <v>127516.26</v>
      </c>
      <c r="X70" s="75">
        <v>88975.039999999994</v>
      </c>
      <c r="Y70" s="75">
        <v>1521346.88</v>
      </c>
      <c r="Z70" s="75">
        <v>159530.04</v>
      </c>
      <c r="AA70" s="75">
        <v>43070</v>
      </c>
      <c r="AB70" s="75">
        <v>1210210</v>
      </c>
      <c r="AC70" s="75">
        <v>170545</v>
      </c>
      <c r="AD70" s="75">
        <v>120207</v>
      </c>
      <c r="AE70" s="75">
        <v>3313641</v>
      </c>
      <c r="AF70" s="75">
        <v>0</v>
      </c>
      <c r="AG70" s="75">
        <v>0</v>
      </c>
      <c r="AH70" s="75">
        <v>334441.83</v>
      </c>
      <c r="AI70" s="75">
        <v>13500</v>
      </c>
      <c r="AJ70" s="75">
        <v>172553.78</v>
      </c>
      <c r="AK70" s="75">
        <v>108545</v>
      </c>
      <c r="AL70" s="75">
        <v>420028.55</v>
      </c>
      <c r="AM70" s="75">
        <v>355006.8</v>
      </c>
      <c r="AN70" s="75">
        <v>222116.29</v>
      </c>
      <c r="AO70" s="75">
        <v>92821.29</v>
      </c>
      <c r="AP70" s="75">
        <v>101419</v>
      </c>
      <c r="AQ70" s="75">
        <v>1601920.77</v>
      </c>
      <c r="AR70" s="75">
        <v>856711</v>
      </c>
      <c r="AS70" s="75">
        <v>282291.49</v>
      </c>
      <c r="AT70" s="75">
        <v>442980</v>
      </c>
      <c r="AU70" s="75">
        <v>295623.02</v>
      </c>
      <c r="AV70" s="75">
        <v>271631</v>
      </c>
      <c r="AW70" s="75">
        <v>305544</v>
      </c>
      <c r="AX70" s="75">
        <v>0</v>
      </c>
      <c r="AY70" s="75">
        <v>297683.39</v>
      </c>
      <c r="AZ70" s="75">
        <v>623875</v>
      </c>
      <c r="BA70" s="75">
        <v>0</v>
      </c>
      <c r="BB70" s="75">
        <v>0</v>
      </c>
      <c r="BC70" s="75">
        <v>0</v>
      </c>
      <c r="BD70" s="75">
        <v>722262.91</v>
      </c>
      <c r="BE70" s="75">
        <v>0</v>
      </c>
      <c r="BF70" s="75">
        <v>1124685</v>
      </c>
      <c r="BG70" s="75">
        <v>0</v>
      </c>
      <c r="BH70" s="75">
        <v>149488</v>
      </c>
      <c r="BI70" s="75">
        <v>1589884.4</v>
      </c>
      <c r="BJ70" s="75">
        <v>340426.32</v>
      </c>
      <c r="BK70" s="75">
        <v>755500</v>
      </c>
      <c r="BL70" s="75">
        <v>244608.2</v>
      </c>
      <c r="BM70" s="75">
        <v>0</v>
      </c>
      <c r="BN70" s="75">
        <v>147321.13</v>
      </c>
      <c r="BO70" s="75">
        <v>177231.64</v>
      </c>
      <c r="BP70" s="75">
        <v>3421429</v>
      </c>
      <c r="BQ70" s="75">
        <v>674061</v>
      </c>
      <c r="BR70" s="75">
        <v>1115852</v>
      </c>
      <c r="BS70" s="75">
        <v>1191066.81</v>
      </c>
      <c r="BT70" s="75">
        <v>1176139.6499999999</v>
      </c>
      <c r="BU70" s="75">
        <v>249644</v>
      </c>
      <c r="BV70" s="75">
        <v>947926.55</v>
      </c>
      <c r="BW70" s="75">
        <v>559060</v>
      </c>
      <c r="BX70" s="75">
        <v>344361</v>
      </c>
      <c r="BY70" s="76">
        <v>7769.2</v>
      </c>
    </row>
    <row r="71" spans="1:77" x14ac:dyDescent="0.2">
      <c r="A71" s="73" t="s">
        <v>291</v>
      </c>
      <c r="B71" s="74" t="s">
        <v>338</v>
      </c>
      <c r="C71" s="73" t="s">
        <v>339</v>
      </c>
      <c r="D71" s="75">
        <v>31249471</v>
      </c>
      <c r="E71" s="75">
        <v>7995680</v>
      </c>
      <c r="F71" s="75">
        <v>9084318.3000000007</v>
      </c>
      <c r="G71" s="75">
        <v>4699210</v>
      </c>
      <c r="H71" s="75">
        <v>3035307.28</v>
      </c>
      <c r="I71" s="75">
        <v>704997.98</v>
      </c>
      <c r="J71" s="75">
        <v>29069038.539999999</v>
      </c>
      <c r="K71" s="75">
        <v>5630056.7699999996</v>
      </c>
      <c r="L71" s="75">
        <v>936515.82</v>
      </c>
      <c r="M71" s="75">
        <v>14032883</v>
      </c>
      <c r="N71" s="75">
        <v>1664210</v>
      </c>
      <c r="O71" s="75">
        <v>4144915.42</v>
      </c>
      <c r="P71" s="75">
        <v>8553652</v>
      </c>
      <c r="Q71" s="75">
        <v>5458899.0300000003</v>
      </c>
      <c r="R71" s="75">
        <v>725630</v>
      </c>
      <c r="S71" s="75">
        <v>2007340.02</v>
      </c>
      <c r="T71" s="75">
        <v>3057830</v>
      </c>
      <c r="U71" s="75">
        <v>722749</v>
      </c>
      <c r="V71" s="75">
        <v>23023997.030000001</v>
      </c>
      <c r="W71" s="75">
        <v>6756106.3899999997</v>
      </c>
      <c r="X71" s="75">
        <v>3036717.48</v>
      </c>
      <c r="Y71" s="75">
        <v>6983919.29</v>
      </c>
      <c r="Z71" s="75">
        <v>2089941.92</v>
      </c>
      <c r="AA71" s="75">
        <v>3415888.56</v>
      </c>
      <c r="AB71" s="75">
        <v>3034125</v>
      </c>
      <c r="AC71" s="75">
        <v>1463100.02</v>
      </c>
      <c r="AD71" s="75">
        <v>1281675</v>
      </c>
      <c r="AE71" s="75">
        <v>29309813</v>
      </c>
      <c r="AF71" s="75">
        <v>2211104.84</v>
      </c>
      <c r="AG71" s="75">
        <v>1655618.07</v>
      </c>
      <c r="AH71" s="75">
        <v>1285766.69</v>
      </c>
      <c r="AI71" s="75">
        <v>1726219.98</v>
      </c>
      <c r="AJ71" s="75">
        <v>2581428.06</v>
      </c>
      <c r="AK71" s="75">
        <v>2219980.64</v>
      </c>
      <c r="AL71" s="75">
        <v>1828526.31</v>
      </c>
      <c r="AM71" s="75">
        <v>3214232.63</v>
      </c>
      <c r="AN71" s="75">
        <v>1712662.33</v>
      </c>
      <c r="AO71" s="75">
        <v>1710503.53</v>
      </c>
      <c r="AP71" s="75">
        <v>1570253</v>
      </c>
      <c r="AQ71" s="75">
        <v>9031142.2599999998</v>
      </c>
      <c r="AR71" s="75">
        <v>192600</v>
      </c>
      <c r="AS71" s="75">
        <v>1653261.87</v>
      </c>
      <c r="AT71" s="75">
        <v>1703595.46</v>
      </c>
      <c r="AU71" s="75">
        <v>1245995.81</v>
      </c>
      <c r="AV71" s="75">
        <v>222700</v>
      </c>
      <c r="AW71" s="75">
        <v>1591410.32</v>
      </c>
      <c r="AX71" s="75">
        <v>27112337.609999999</v>
      </c>
      <c r="AY71" s="75">
        <v>2710066.32</v>
      </c>
      <c r="AZ71" s="75">
        <v>2463490.66</v>
      </c>
      <c r="BA71" s="75">
        <v>5995770</v>
      </c>
      <c r="BB71" s="75">
        <v>5851391.4199999999</v>
      </c>
      <c r="BC71" s="75">
        <v>2943470</v>
      </c>
      <c r="BD71" s="75">
        <v>4790374.3099999996</v>
      </c>
      <c r="BE71" s="75">
        <v>5153500</v>
      </c>
      <c r="BF71" s="75">
        <v>2375846</v>
      </c>
      <c r="BG71" s="75">
        <v>906810.48</v>
      </c>
      <c r="BH71" s="75">
        <v>566940</v>
      </c>
      <c r="BI71" s="75">
        <v>10405958</v>
      </c>
      <c r="BJ71" s="75">
        <v>12018326.939999999</v>
      </c>
      <c r="BK71" s="75">
        <v>0</v>
      </c>
      <c r="BL71" s="75">
        <v>600382.23</v>
      </c>
      <c r="BM71" s="75">
        <v>1737997.56</v>
      </c>
      <c r="BN71" s="75">
        <v>1798372.26</v>
      </c>
      <c r="BO71" s="75">
        <v>0</v>
      </c>
      <c r="BP71" s="75">
        <v>19315445</v>
      </c>
      <c r="BQ71" s="75">
        <v>885660</v>
      </c>
      <c r="BR71" s="75">
        <v>1081866</v>
      </c>
      <c r="BS71" s="75">
        <v>1248808</v>
      </c>
      <c r="BT71" s="75">
        <v>2132771.31</v>
      </c>
      <c r="BU71" s="75">
        <v>6234067</v>
      </c>
      <c r="BV71" s="75">
        <v>1174839.5</v>
      </c>
      <c r="BW71" s="75">
        <v>0</v>
      </c>
      <c r="BX71" s="75">
        <v>330855</v>
      </c>
      <c r="BY71" s="76">
        <v>316916.2</v>
      </c>
    </row>
    <row r="72" spans="1:77" x14ac:dyDescent="0.2">
      <c r="A72" s="73" t="s">
        <v>291</v>
      </c>
      <c r="B72" s="74" t="s">
        <v>340</v>
      </c>
      <c r="C72" s="73" t="s">
        <v>341</v>
      </c>
      <c r="D72" s="75">
        <v>10443975</v>
      </c>
      <c r="E72" s="75">
        <v>2154517.33</v>
      </c>
      <c r="F72" s="75">
        <v>2017820.32</v>
      </c>
      <c r="G72" s="75">
        <v>506744</v>
      </c>
      <c r="H72" s="75">
        <v>828778.72</v>
      </c>
      <c r="I72" s="75">
        <v>583500</v>
      </c>
      <c r="J72" s="75">
        <v>19923451.609999999</v>
      </c>
      <c r="K72" s="75">
        <v>2154272.25</v>
      </c>
      <c r="L72" s="75">
        <v>1341244.8700000001</v>
      </c>
      <c r="M72" s="75">
        <v>0</v>
      </c>
      <c r="N72" s="75">
        <v>861664.51</v>
      </c>
      <c r="O72" s="75">
        <v>3597957.21</v>
      </c>
      <c r="P72" s="75">
        <v>3553860</v>
      </c>
      <c r="Q72" s="75">
        <v>3474330.98</v>
      </c>
      <c r="R72" s="75">
        <v>363550</v>
      </c>
      <c r="S72" s="75">
        <v>1113150</v>
      </c>
      <c r="T72" s="75">
        <v>223320</v>
      </c>
      <c r="U72" s="75">
        <v>397408</v>
      </c>
      <c r="V72" s="75">
        <v>10510995.02</v>
      </c>
      <c r="W72" s="75">
        <v>981605.71</v>
      </c>
      <c r="X72" s="75">
        <v>1052096.74</v>
      </c>
      <c r="Y72" s="75">
        <v>4016476.71</v>
      </c>
      <c r="Z72" s="75">
        <v>1524827.74</v>
      </c>
      <c r="AA72" s="75">
        <v>375400</v>
      </c>
      <c r="AB72" s="75">
        <v>2449993</v>
      </c>
      <c r="AC72" s="75">
        <v>412488.52</v>
      </c>
      <c r="AD72" s="75">
        <v>766250</v>
      </c>
      <c r="AE72" s="75">
        <v>11705646</v>
      </c>
      <c r="AF72" s="75">
        <v>1112211.7</v>
      </c>
      <c r="AG72" s="75">
        <v>0</v>
      </c>
      <c r="AH72" s="75">
        <v>938277.55</v>
      </c>
      <c r="AI72" s="75">
        <v>552150</v>
      </c>
      <c r="AJ72" s="75">
        <v>1440297.03</v>
      </c>
      <c r="AK72" s="75">
        <v>1590824.41</v>
      </c>
      <c r="AL72" s="75">
        <v>1260151.49</v>
      </c>
      <c r="AM72" s="75">
        <v>1283336.71</v>
      </c>
      <c r="AN72" s="75">
        <v>1186566.99</v>
      </c>
      <c r="AO72" s="75">
        <v>763229.58</v>
      </c>
      <c r="AP72" s="75">
        <v>762342</v>
      </c>
      <c r="AQ72" s="75">
        <v>6005106.6100000003</v>
      </c>
      <c r="AR72" s="75">
        <v>2243144</v>
      </c>
      <c r="AS72" s="75">
        <v>1126224.56</v>
      </c>
      <c r="AT72" s="75">
        <v>648638.05000000005</v>
      </c>
      <c r="AU72" s="75">
        <v>1079511.6200000001</v>
      </c>
      <c r="AV72" s="75">
        <v>1058372</v>
      </c>
      <c r="AW72" s="75">
        <v>464774.2</v>
      </c>
      <c r="AX72" s="75">
        <v>0</v>
      </c>
      <c r="AY72" s="75">
        <v>1715284</v>
      </c>
      <c r="AZ72" s="75">
        <v>951930</v>
      </c>
      <c r="BA72" s="75">
        <v>0</v>
      </c>
      <c r="BB72" s="75">
        <v>0</v>
      </c>
      <c r="BC72" s="75">
        <v>0</v>
      </c>
      <c r="BD72" s="75">
        <v>2652788.4900000002</v>
      </c>
      <c r="BE72" s="75">
        <v>0</v>
      </c>
      <c r="BF72" s="75">
        <v>1462478</v>
      </c>
      <c r="BG72" s="75">
        <v>416355</v>
      </c>
      <c r="BH72" s="75">
        <v>599650</v>
      </c>
      <c r="BI72" s="75">
        <v>10868335</v>
      </c>
      <c r="BJ72" s="75">
        <v>4157102.82</v>
      </c>
      <c r="BK72" s="75">
        <v>0</v>
      </c>
      <c r="BL72" s="75">
        <v>605101.80000000005</v>
      </c>
      <c r="BM72" s="75">
        <v>750697</v>
      </c>
      <c r="BN72" s="75">
        <v>2264298.52</v>
      </c>
      <c r="BO72" s="75">
        <v>1515350</v>
      </c>
      <c r="BP72" s="75">
        <v>6467986</v>
      </c>
      <c r="BQ72" s="75">
        <v>1361419.1</v>
      </c>
      <c r="BR72" s="75">
        <v>1260100</v>
      </c>
      <c r="BS72" s="75">
        <v>1181735</v>
      </c>
      <c r="BT72" s="75">
        <v>826719.95</v>
      </c>
      <c r="BU72" s="75">
        <v>862098</v>
      </c>
      <c r="BV72" s="75">
        <v>731100</v>
      </c>
      <c r="BW72" s="75">
        <v>1166700</v>
      </c>
      <c r="BX72" s="75">
        <v>171250</v>
      </c>
      <c r="BY72" s="76">
        <v>705726.44</v>
      </c>
    </row>
    <row r="73" spans="1:77" x14ac:dyDescent="0.2">
      <c r="A73" s="73" t="s">
        <v>291</v>
      </c>
      <c r="B73" s="74" t="s">
        <v>342</v>
      </c>
      <c r="C73" s="73" t="s">
        <v>343</v>
      </c>
      <c r="D73" s="75">
        <v>0</v>
      </c>
      <c r="E73" s="75">
        <v>1589913.88</v>
      </c>
      <c r="F73" s="75">
        <v>108064</v>
      </c>
      <c r="G73" s="75">
        <v>2084772.29</v>
      </c>
      <c r="H73" s="75">
        <v>514708</v>
      </c>
      <c r="I73" s="75">
        <v>0</v>
      </c>
      <c r="J73" s="75">
        <v>1414031</v>
      </c>
      <c r="K73" s="75">
        <v>5660535</v>
      </c>
      <c r="L73" s="75">
        <v>592283.4</v>
      </c>
      <c r="M73" s="75">
        <v>11909052.25</v>
      </c>
      <c r="N73" s="75">
        <v>667915</v>
      </c>
      <c r="O73" s="75">
        <v>2299979.96</v>
      </c>
      <c r="P73" s="75">
        <v>1594056</v>
      </c>
      <c r="Q73" s="75">
        <v>1855011</v>
      </c>
      <c r="R73" s="75">
        <v>0</v>
      </c>
      <c r="S73" s="75">
        <v>1165898.1299999999</v>
      </c>
      <c r="T73" s="75">
        <v>0</v>
      </c>
      <c r="U73" s="75">
        <v>1419796</v>
      </c>
      <c r="V73" s="75">
        <v>2222906.4900000002</v>
      </c>
      <c r="W73" s="75">
        <v>442434.66</v>
      </c>
      <c r="X73" s="75">
        <v>83706.39</v>
      </c>
      <c r="Y73" s="75">
        <v>225742</v>
      </c>
      <c r="Z73" s="75">
        <v>0</v>
      </c>
      <c r="AA73" s="75">
        <v>0</v>
      </c>
      <c r="AB73" s="75">
        <v>171600</v>
      </c>
      <c r="AC73" s="75">
        <v>0</v>
      </c>
      <c r="AD73" s="75">
        <v>0</v>
      </c>
      <c r="AE73" s="75">
        <v>0</v>
      </c>
      <c r="AF73" s="75">
        <v>314555.51</v>
      </c>
      <c r="AG73" s="75">
        <v>0</v>
      </c>
      <c r="AH73" s="75">
        <v>0</v>
      </c>
      <c r="AI73" s="75">
        <v>0</v>
      </c>
      <c r="AJ73" s="75">
        <v>36000</v>
      </c>
      <c r="AK73" s="75">
        <v>0</v>
      </c>
      <c r="AL73" s="75">
        <v>0</v>
      </c>
      <c r="AM73" s="75">
        <v>0</v>
      </c>
      <c r="AN73" s="75">
        <v>0</v>
      </c>
      <c r="AO73" s="75">
        <v>294000</v>
      </c>
      <c r="AP73" s="75">
        <v>0</v>
      </c>
      <c r="AQ73" s="75">
        <v>1252020</v>
      </c>
      <c r="AR73" s="75">
        <v>0</v>
      </c>
      <c r="AS73" s="75">
        <v>493580</v>
      </c>
      <c r="AT73" s="75">
        <v>275300</v>
      </c>
      <c r="AU73" s="75">
        <v>1111870</v>
      </c>
      <c r="AV73" s="75">
        <v>0</v>
      </c>
      <c r="AW73" s="75">
        <v>0</v>
      </c>
      <c r="AX73" s="75">
        <v>0</v>
      </c>
      <c r="AY73" s="75">
        <v>0</v>
      </c>
      <c r="AZ73" s="75">
        <v>5250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286381.78000000003</v>
      </c>
      <c r="BJ73" s="75">
        <v>0</v>
      </c>
      <c r="BK73" s="75">
        <v>0</v>
      </c>
      <c r="BL73" s="75">
        <v>4514</v>
      </c>
      <c r="BM73" s="75">
        <v>144684</v>
      </c>
      <c r="BN73" s="75">
        <v>0</v>
      </c>
      <c r="BO73" s="75">
        <v>0</v>
      </c>
      <c r="BP73" s="75">
        <v>327950</v>
      </c>
      <c r="BQ73" s="75">
        <v>0</v>
      </c>
      <c r="BR73" s="75">
        <v>0</v>
      </c>
      <c r="BS73" s="75">
        <v>0</v>
      </c>
      <c r="BT73" s="75">
        <v>0</v>
      </c>
      <c r="BU73" s="75">
        <v>56940</v>
      </c>
      <c r="BV73" s="75">
        <v>0</v>
      </c>
      <c r="BW73" s="75">
        <v>0</v>
      </c>
      <c r="BX73" s="75">
        <v>0</v>
      </c>
      <c r="BY73" s="76">
        <v>471780.51</v>
      </c>
    </row>
    <row r="74" spans="1:77" x14ac:dyDescent="0.2">
      <c r="A74" s="73" t="s">
        <v>291</v>
      </c>
      <c r="B74" s="74" t="s">
        <v>344</v>
      </c>
      <c r="C74" s="73" t="s">
        <v>345</v>
      </c>
      <c r="D74" s="75">
        <v>0</v>
      </c>
      <c r="E74" s="75">
        <v>1820535</v>
      </c>
      <c r="F74" s="75">
        <v>0</v>
      </c>
      <c r="G74" s="75">
        <v>131122</v>
      </c>
      <c r="H74" s="75">
        <v>0</v>
      </c>
      <c r="I74" s="75">
        <v>0</v>
      </c>
      <c r="J74" s="75">
        <v>620244</v>
      </c>
      <c r="K74" s="75">
        <v>562601</v>
      </c>
      <c r="L74" s="75">
        <v>0</v>
      </c>
      <c r="M74" s="75">
        <v>65400</v>
      </c>
      <c r="N74" s="75">
        <v>68400</v>
      </c>
      <c r="O74" s="75">
        <v>498063</v>
      </c>
      <c r="P74" s="75">
        <v>138925</v>
      </c>
      <c r="Q74" s="75">
        <v>812970</v>
      </c>
      <c r="R74" s="75">
        <v>0</v>
      </c>
      <c r="S74" s="75">
        <v>0</v>
      </c>
      <c r="T74" s="75">
        <v>0</v>
      </c>
      <c r="U74" s="75">
        <v>513587.5</v>
      </c>
      <c r="V74" s="75">
        <v>0</v>
      </c>
      <c r="W74" s="75">
        <v>0</v>
      </c>
      <c r="X74" s="75">
        <v>26400</v>
      </c>
      <c r="Y74" s="75">
        <v>27000</v>
      </c>
      <c r="Z74" s="75">
        <v>38980</v>
      </c>
      <c r="AA74" s="75">
        <v>0</v>
      </c>
      <c r="AB74" s="75">
        <v>216782.4</v>
      </c>
      <c r="AC74" s="75">
        <v>0</v>
      </c>
      <c r="AD74" s="75">
        <v>0</v>
      </c>
      <c r="AE74" s="75">
        <v>0</v>
      </c>
      <c r="AF74" s="75">
        <v>101119.57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14643</v>
      </c>
      <c r="AQ74" s="75">
        <v>0</v>
      </c>
      <c r="AR74" s="75">
        <v>0</v>
      </c>
      <c r="AS74" s="75">
        <v>0</v>
      </c>
      <c r="AT74" s="75">
        <v>0</v>
      </c>
      <c r="AU74" s="75">
        <v>0</v>
      </c>
      <c r="AV74" s="75">
        <v>0</v>
      </c>
      <c r="AW74" s="75">
        <v>0</v>
      </c>
      <c r="AX74" s="75">
        <v>0</v>
      </c>
      <c r="AY74" s="75">
        <v>0</v>
      </c>
      <c r="AZ74" s="75">
        <v>2100</v>
      </c>
      <c r="BA74" s="75">
        <v>0</v>
      </c>
      <c r="BB74" s="75">
        <v>0</v>
      </c>
      <c r="BC74" s="75">
        <v>0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155520.85</v>
      </c>
      <c r="BJ74" s="75">
        <v>0</v>
      </c>
      <c r="BK74" s="75">
        <v>0</v>
      </c>
      <c r="BL74" s="75">
        <v>840</v>
      </c>
      <c r="BM74" s="75">
        <v>47952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6">
        <v>18397702.359999999</v>
      </c>
    </row>
    <row r="75" spans="1:77" x14ac:dyDescent="0.2">
      <c r="A75" s="73" t="s">
        <v>291</v>
      </c>
      <c r="B75" s="74" t="s">
        <v>346</v>
      </c>
      <c r="C75" s="73" t="s">
        <v>347</v>
      </c>
      <c r="D75" s="75">
        <v>0</v>
      </c>
      <c r="E75" s="75">
        <v>23665</v>
      </c>
      <c r="F75" s="75">
        <v>1067270</v>
      </c>
      <c r="G75" s="75">
        <v>236114</v>
      </c>
      <c r="H75" s="75">
        <v>275799.52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1559324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143799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431975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  <c r="AO75" s="75">
        <v>0</v>
      </c>
      <c r="AP75" s="75">
        <v>0</v>
      </c>
      <c r="AQ75" s="75">
        <v>679590</v>
      </c>
      <c r="AR75" s="75">
        <v>0</v>
      </c>
      <c r="AS75" s="75">
        <v>0</v>
      </c>
      <c r="AT75" s="75">
        <v>0</v>
      </c>
      <c r="AU75" s="75">
        <v>0</v>
      </c>
      <c r="AV75" s="75">
        <v>0</v>
      </c>
      <c r="AW75" s="75">
        <v>0</v>
      </c>
      <c r="AX75" s="75">
        <v>0</v>
      </c>
      <c r="AY75" s="75">
        <v>0</v>
      </c>
      <c r="AZ75" s="75">
        <v>61300</v>
      </c>
      <c r="BA75" s="75">
        <v>0</v>
      </c>
      <c r="BB75" s="75">
        <v>0</v>
      </c>
      <c r="BC75" s="75">
        <v>747372</v>
      </c>
      <c r="BD75" s="75">
        <v>0</v>
      </c>
      <c r="BE75" s="75">
        <v>0</v>
      </c>
      <c r="BF75" s="75">
        <v>129260</v>
      </c>
      <c r="BG75" s="75">
        <v>0</v>
      </c>
      <c r="BH75" s="75">
        <v>0</v>
      </c>
      <c r="BI75" s="75">
        <v>0</v>
      </c>
      <c r="BJ75" s="75">
        <v>0</v>
      </c>
      <c r="BK75" s="75">
        <v>0</v>
      </c>
      <c r="BL75" s="75">
        <v>0</v>
      </c>
      <c r="BM75" s="75">
        <v>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51720</v>
      </c>
      <c r="BU75" s="75">
        <v>493460</v>
      </c>
      <c r="BV75" s="75">
        <v>48140</v>
      </c>
      <c r="BW75" s="75">
        <v>0</v>
      </c>
      <c r="BX75" s="75">
        <v>0</v>
      </c>
      <c r="BY75" s="76">
        <v>399451.58999999997</v>
      </c>
    </row>
    <row r="76" spans="1:77" x14ac:dyDescent="0.2">
      <c r="A76" s="73" t="s">
        <v>291</v>
      </c>
      <c r="B76" s="74" t="s">
        <v>348</v>
      </c>
      <c r="C76" s="73" t="s">
        <v>349</v>
      </c>
      <c r="D76" s="75">
        <v>4259760</v>
      </c>
      <c r="E76" s="75">
        <v>395405</v>
      </c>
      <c r="F76" s="75">
        <v>2085400</v>
      </c>
      <c r="G76" s="75">
        <v>4420184.0599999996</v>
      </c>
      <c r="H76" s="75">
        <v>0</v>
      </c>
      <c r="I76" s="75">
        <v>0</v>
      </c>
      <c r="J76" s="75">
        <v>15509150</v>
      </c>
      <c r="K76" s="75">
        <v>1152700</v>
      </c>
      <c r="L76" s="75">
        <v>383700</v>
      </c>
      <c r="M76" s="75">
        <v>5549845</v>
      </c>
      <c r="N76" s="75">
        <v>314300</v>
      </c>
      <c r="O76" s="75">
        <v>604500</v>
      </c>
      <c r="P76" s="75">
        <v>2071170</v>
      </c>
      <c r="Q76" s="75">
        <v>1680225</v>
      </c>
      <c r="R76" s="75">
        <v>241200</v>
      </c>
      <c r="S76" s="75">
        <v>804062.5</v>
      </c>
      <c r="T76" s="75">
        <v>444000</v>
      </c>
      <c r="U76" s="75">
        <v>333780</v>
      </c>
      <c r="V76" s="75">
        <v>8086465</v>
      </c>
      <c r="W76" s="75">
        <v>1866200</v>
      </c>
      <c r="X76" s="75">
        <v>477480</v>
      </c>
      <c r="Y76" s="75">
        <v>0</v>
      </c>
      <c r="Z76" s="75">
        <v>201160</v>
      </c>
      <c r="AA76" s="75">
        <v>598880</v>
      </c>
      <c r="AB76" s="75">
        <v>0</v>
      </c>
      <c r="AC76" s="75">
        <v>239520</v>
      </c>
      <c r="AD76" s="75">
        <v>208560</v>
      </c>
      <c r="AE76" s="75">
        <v>9972900</v>
      </c>
      <c r="AF76" s="75">
        <v>394546.67</v>
      </c>
      <c r="AG76" s="75">
        <v>132120</v>
      </c>
      <c r="AH76" s="75">
        <v>391902</v>
      </c>
      <c r="AI76" s="75">
        <v>203760</v>
      </c>
      <c r="AJ76" s="75">
        <v>613980</v>
      </c>
      <c r="AK76" s="75">
        <v>258000</v>
      </c>
      <c r="AL76" s="75">
        <v>234000</v>
      </c>
      <c r="AM76" s="75">
        <v>471840</v>
      </c>
      <c r="AN76" s="75">
        <v>314600</v>
      </c>
      <c r="AO76" s="75">
        <v>372760</v>
      </c>
      <c r="AP76" s="75">
        <v>189600</v>
      </c>
      <c r="AQ76" s="75">
        <v>4677230</v>
      </c>
      <c r="AR76" s="75">
        <v>1712455</v>
      </c>
      <c r="AS76" s="75">
        <v>326460</v>
      </c>
      <c r="AT76" s="75">
        <v>349200</v>
      </c>
      <c r="AU76" s="75">
        <v>220624</v>
      </c>
      <c r="AV76" s="75">
        <v>870130</v>
      </c>
      <c r="AW76" s="75">
        <v>163140</v>
      </c>
      <c r="AX76" s="75">
        <v>7199735</v>
      </c>
      <c r="AY76" s="75">
        <v>12180</v>
      </c>
      <c r="AZ76" s="75">
        <v>0</v>
      </c>
      <c r="BA76" s="75">
        <v>0</v>
      </c>
      <c r="BB76" s="75">
        <v>5826295.25</v>
      </c>
      <c r="BC76" s="75">
        <v>0</v>
      </c>
      <c r="BD76" s="75">
        <v>1048320</v>
      </c>
      <c r="BE76" s="75">
        <v>802230</v>
      </c>
      <c r="BF76" s="75">
        <v>292720</v>
      </c>
      <c r="BG76" s="75">
        <v>154800</v>
      </c>
      <c r="BH76" s="75">
        <v>123600</v>
      </c>
      <c r="BI76" s="75">
        <v>6997415</v>
      </c>
      <c r="BJ76" s="75">
        <v>15608549.25</v>
      </c>
      <c r="BK76" s="75">
        <v>405540</v>
      </c>
      <c r="BL76" s="75">
        <v>206460</v>
      </c>
      <c r="BM76" s="75">
        <v>379680</v>
      </c>
      <c r="BN76" s="75">
        <v>217980</v>
      </c>
      <c r="BO76" s="75">
        <v>221640</v>
      </c>
      <c r="BP76" s="75">
        <v>4424907.5</v>
      </c>
      <c r="BQ76" s="75">
        <v>282000</v>
      </c>
      <c r="BR76" s="75">
        <v>324240</v>
      </c>
      <c r="BS76" s="75">
        <v>0</v>
      </c>
      <c r="BT76" s="75">
        <v>660980</v>
      </c>
      <c r="BU76" s="75">
        <v>1417365</v>
      </c>
      <c r="BV76" s="75">
        <v>219480</v>
      </c>
      <c r="BW76" s="75">
        <v>0</v>
      </c>
      <c r="BX76" s="75">
        <v>216240</v>
      </c>
      <c r="BY76" s="76">
        <v>111026364.62</v>
      </c>
    </row>
    <row r="77" spans="1:77" x14ac:dyDescent="0.2">
      <c r="A77" s="73" t="s">
        <v>291</v>
      </c>
      <c r="B77" s="74" t="s">
        <v>350</v>
      </c>
      <c r="C77" s="73" t="s">
        <v>351</v>
      </c>
      <c r="D77" s="75">
        <v>9874906</v>
      </c>
      <c r="E77" s="75">
        <v>1681066.66</v>
      </c>
      <c r="F77" s="75">
        <v>2108210.7799999998</v>
      </c>
      <c r="G77" s="75">
        <v>1298500</v>
      </c>
      <c r="H77" s="75">
        <v>388854.83</v>
      </c>
      <c r="I77" s="75">
        <v>420854.83</v>
      </c>
      <c r="J77" s="75">
        <v>10396640</v>
      </c>
      <c r="K77" s="75">
        <v>1970288</v>
      </c>
      <c r="L77" s="75">
        <v>490000</v>
      </c>
      <c r="M77" s="75">
        <v>5061580</v>
      </c>
      <c r="N77" s="75">
        <v>472896</v>
      </c>
      <c r="O77" s="75">
        <v>1364257</v>
      </c>
      <c r="P77" s="75">
        <v>6040110</v>
      </c>
      <c r="Q77" s="75">
        <v>2690176</v>
      </c>
      <c r="R77" s="75">
        <v>268500</v>
      </c>
      <c r="S77" s="75">
        <v>908773</v>
      </c>
      <c r="T77" s="75">
        <v>735241</v>
      </c>
      <c r="U77" s="75">
        <v>519354</v>
      </c>
      <c r="V77" s="75">
        <v>8685679</v>
      </c>
      <c r="W77" s="75">
        <v>3003565</v>
      </c>
      <c r="X77" s="75">
        <v>620500</v>
      </c>
      <c r="Y77" s="75">
        <v>2875537</v>
      </c>
      <c r="Z77" s="75">
        <v>430056</v>
      </c>
      <c r="AA77" s="75">
        <v>190000</v>
      </c>
      <c r="AB77" s="75">
        <v>524500</v>
      </c>
      <c r="AC77" s="75">
        <v>455500</v>
      </c>
      <c r="AD77" s="75">
        <v>432000</v>
      </c>
      <c r="AE77" s="75">
        <v>11055360</v>
      </c>
      <c r="AF77" s="75">
        <v>0</v>
      </c>
      <c r="AG77" s="75">
        <v>432900</v>
      </c>
      <c r="AH77" s="75">
        <v>462500</v>
      </c>
      <c r="AI77" s="75">
        <v>485000</v>
      </c>
      <c r="AJ77" s="75">
        <v>399241</v>
      </c>
      <c r="AK77" s="75">
        <v>0</v>
      </c>
      <c r="AL77" s="75">
        <v>559500</v>
      </c>
      <c r="AM77" s="75">
        <v>852453</v>
      </c>
      <c r="AN77" s="75">
        <v>542500</v>
      </c>
      <c r="AO77" s="75">
        <v>652500</v>
      </c>
      <c r="AP77" s="75">
        <v>377418</v>
      </c>
      <c r="AQ77" s="75">
        <v>3842416.79</v>
      </c>
      <c r="AR77" s="75">
        <v>145500</v>
      </c>
      <c r="AS77" s="75">
        <v>585500</v>
      </c>
      <c r="AT77" s="75">
        <v>4000</v>
      </c>
      <c r="AU77" s="75">
        <v>52000</v>
      </c>
      <c r="AV77" s="75">
        <v>165000</v>
      </c>
      <c r="AW77" s="75">
        <v>0</v>
      </c>
      <c r="AX77" s="75">
        <v>9006000</v>
      </c>
      <c r="AY77" s="75">
        <v>617500</v>
      </c>
      <c r="AZ77" s="75">
        <v>818709</v>
      </c>
      <c r="BA77" s="75">
        <v>1178500</v>
      </c>
      <c r="BB77" s="75">
        <v>1366528</v>
      </c>
      <c r="BC77" s="75">
        <v>19500</v>
      </c>
      <c r="BD77" s="75">
        <v>1683356</v>
      </c>
      <c r="BE77" s="75">
        <v>400724</v>
      </c>
      <c r="BF77" s="75">
        <v>829000</v>
      </c>
      <c r="BG77" s="75">
        <v>493037</v>
      </c>
      <c r="BH77" s="75">
        <v>342500</v>
      </c>
      <c r="BI77" s="75">
        <v>10926182</v>
      </c>
      <c r="BJ77" s="75">
        <v>1738369</v>
      </c>
      <c r="BK77" s="75">
        <v>903822</v>
      </c>
      <c r="BL77" s="75">
        <v>286500</v>
      </c>
      <c r="BM77" s="75">
        <v>825372</v>
      </c>
      <c r="BN77" s="75">
        <v>971194</v>
      </c>
      <c r="BO77" s="75">
        <v>382000</v>
      </c>
      <c r="BP77" s="75">
        <v>5808322</v>
      </c>
      <c r="BQ77" s="75">
        <v>344466</v>
      </c>
      <c r="BR77" s="75">
        <v>358500</v>
      </c>
      <c r="BS77" s="75">
        <v>580500</v>
      </c>
      <c r="BT77" s="75">
        <v>519500</v>
      </c>
      <c r="BU77" s="75">
        <v>1467339</v>
      </c>
      <c r="BV77" s="75">
        <v>389354</v>
      </c>
      <c r="BW77" s="75">
        <v>253500</v>
      </c>
      <c r="BX77" s="75">
        <v>427000</v>
      </c>
      <c r="BY77" s="76">
        <v>746775.55</v>
      </c>
    </row>
    <row r="78" spans="1:77" x14ac:dyDescent="0.2">
      <c r="A78" s="73" t="s">
        <v>291</v>
      </c>
      <c r="B78" s="74" t="s">
        <v>352</v>
      </c>
      <c r="C78" s="73" t="s">
        <v>353</v>
      </c>
      <c r="D78" s="75">
        <v>937000</v>
      </c>
      <c r="E78" s="75">
        <v>825233.34</v>
      </c>
      <c r="F78" s="75">
        <v>1164564.52</v>
      </c>
      <c r="G78" s="75">
        <v>119000</v>
      </c>
      <c r="H78" s="75">
        <v>46200</v>
      </c>
      <c r="I78" s="75">
        <v>6000</v>
      </c>
      <c r="J78" s="75">
        <v>1065220</v>
      </c>
      <c r="K78" s="75">
        <v>299903</v>
      </c>
      <c r="L78" s="75">
        <v>37000</v>
      </c>
      <c r="M78" s="75">
        <v>895500</v>
      </c>
      <c r="N78" s="75">
        <v>43350</v>
      </c>
      <c r="O78" s="75">
        <v>60000</v>
      </c>
      <c r="P78" s="75">
        <v>317000</v>
      </c>
      <c r="Q78" s="75">
        <v>309087</v>
      </c>
      <c r="R78" s="75">
        <v>12500</v>
      </c>
      <c r="S78" s="75">
        <v>37500</v>
      </c>
      <c r="T78" s="75">
        <v>69243</v>
      </c>
      <c r="U78" s="75">
        <v>37000</v>
      </c>
      <c r="V78" s="75">
        <v>209170</v>
      </c>
      <c r="W78" s="75">
        <v>281806</v>
      </c>
      <c r="X78" s="75">
        <v>505000</v>
      </c>
      <c r="Y78" s="75">
        <v>225686</v>
      </c>
      <c r="Z78" s="75">
        <v>71500</v>
      </c>
      <c r="AA78" s="75">
        <v>45000</v>
      </c>
      <c r="AB78" s="75">
        <v>112000</v>
      </c>
      <c r="AC78" s="75">
        <v>37500</v>
      </c>
      <c r="AD78" s="75">
        <v>46450</v>
      </c>
      <c r="AE78" s="75">
        <v>1795688</v>
      </c>
      <c r="AF78" s="75">
        <v>36299</v>
      </c>
      <c r="AG78" s="75">
        <v>3172</v>
      </c>
      <c r="AH78" s="75">
        <v>66143.100000000006</v>
      </c>
      <c r="AI78" s="75">
        <v>40000</v>
      </c>
      <c r="AJ78" s="75">
        <v>37500</v>
      </c>
      <c r="AK78" s="75">
        <v>49000</v>
      </c>
      <c r="AL78" s="75">
        <v>32500</v>
      </c>
      <c r="AM78" s="75">
        <v>43000</v>
      </c>
      <c r="AN78" s="75">
        <v>32500</v>
      </c>
      <c r="AO78" s="75">
        <v>62500</v>
      </c>
      <c r="AP78" s="75">
        <v>22000</v>
      </c>
      <c r="AQ78" s="75">
        <v>298665</v>
      </c>
      <c r="AR78" s="75">
        <v>130000</v>
      </c>
      <c r="AS78" s="75">
        <v>50000</v>
      </c>
      <c r="AT78" s="75">
        <v>44500</v>
      </c>
      <c r="AU78" s="75">
        <v>94000</v>
      </c>
      <c r="AV78" s="75">
        <v>25000</v>
      </c>
      <c r="AW78" s="75">
        <v>33233.33</v>
      </c>
      <c r="AX78" s="75">
        <v>427452</v>
      </c>
      <c r="AY78" s="75">
        <v>42500</v>
      </c>
      <c r="AZ78" s="75">
        <v>72281.72</v>
      </c>
      <c r="BA78" s="75">
        <v>65000</v>
      </c>
      <c r="BB78" s="75">
        <v>75000</v>
      </c>
      <c r="BC78" s="75">
        <v>26000</v>
      </c>
      <c r="BD78" s="75">
        <v>202500</v>
      </c>
      <c r="BE78" s="75">
        <v>190000</v>
      </c>
      <c r="BF78" s="75">
        <v>66500</v>
      </c>
      <c r="BG78" s="75">
        <v>14000</v>
      </c>
      <c r="BH78" s="75">
        <v>10000</v>
      </c>
      <c r="BI78" s="75">
        <v>708038</v>
      </c>
      <c r="BJ78" s="75">
        <v>2250000</v>
      </c>
      <c r="BK78" s="75">
        <v>36500</v>
      </c>
      <c r="BL78" s="75">
        <v>0</v>
      </c>
      <c r="BM78" s="75">
        <v>0</v>
      </c>
      <c r="BN78" s="75">
        <v>21000</v>
      </c>
      <c r="BO78" s="75">
        <v>0</v>
      </c>
      <c r="BP78" s="75">
        <v>594500</v>
      </c>
      <c r="BQ78" s="75">
        <v>41725.81</v>
      </c>
      <c r="BR78" s="75">
        <v>26000</v>
      </c>
      <c r="BS78" s="75">
        <v>97000</v>
      </c>
      <c r="BT78" s="75">
        <v>84000</v>
      </c>
      <c r="BU78" s="75">
        <v>359625</v>
      </c>
      <c r="BV78" s="75">
        <v>60500</v>
      </c>
      <c r="BW78" s="75">
        <v>63000</v>
      </c>
      <c r="BX78" s="75">
        <v>40000</v>
      </c>
      <c r="BY78" s="76"/>
    </row>
    <row r="79" spans="1:77" x14ac:dyDescent="0.2">
      <c r="A79" s="73" t="s">
        <v>291</v>
      </c>
      <c r="B79" s="74" t="s">
        <v>354</v>
      </c>
      <c r="C79" s="73" t="s">
        <v>355</v>
      </c>
      <c r="D79" s="75">
        <v>3461459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3700000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1184351.4099999999</v>
      </c>
      <c r="AC79" s="75">
        <v>0</v>
      </c>
      <c r="AD79" s="75">
        <v>0</v>
      </c>
      <c r="AE79" s="75">
        <v>3744436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1872208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10921808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14640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6">
        <v>35632709.469999991</v>
      </c>
    </row>
    <row r="80" spans="1:77" x14ac:dyDescent="0.2">
      <c r="A80" s="73" t="s">
        <v>291</v>
      </c>
      <c r="B80" s="74" t="s">
        <v>356</v>
      </c>
      <c r="C80" s="73" t="s">
        <v>357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57749.5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838634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0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1342324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69662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6">
        <v>52951041.100000001</v>
      </c>
    </row>
    <row r="81" spans="1:77" x14ac:dyDescent="0.2">
      <c r="A81" s="73" t="s">
        <v>291</v>
      </c>
      <c r="B81" s="74" t="s">
        <v>358</v>
      </c>
      <c r="C81" s="73" t="s">
        <v>359</v>
      </c>
      <c r="D81" s="75">
        <v>0</v>
      </c>
      <c r="E81" s="75">
        <v>138200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2180200</v>
      </c>
      <c r="L81" s="75">
        <v>826700</v>
      </c>
      <c r="M81" s="75">
        <v>0</v>
      </c>
      <c r="N81" s="75">
        <v>370500</v>
      </c>
      <c r="O81" s="75">
        <v>1665917</v>
      </c>
      <c r="P81" s="75">
        <v>0</v>
      </c>
      <c r="Q81" s="75">
        <v>1324900</v>
      </c>
      <c r="R81" s="75">
        <v>1173100</v>
      </c>
      <c r="S81" s="75">
        <v>1092700</v>
      </c>
      <c r="T81" s="75">
        <v>0</v>
      </c>
      <c r="U81" s="75">
        <v>414900</v>
      </c>
      <c r="V81" s="75">
        <v>0</v>
      </c>
      <c r="W81" s="75">
        <v>1434500</v>
      </c>
      <c r="X81" s="75">
        <v>353800</v>
      </c>
      <c r="Y81" s="75">
        <v>1624737</v>
      </c>
      <c r="Z81" s="75">
        <v>0</v>
      </c>
      <c r="AA81" s="75">
        <v>0</v>
      </c>
      <c r="AB81" s="75">
        <v>0</v>
      </c>
      <c r="AC81" s="75">
        <v>2911503.46</v>
      </c>
      <c r="AD81" s="75">
        <v>0</v>
      </c>
      <c r="AE81" s="75">
        <v>0</v>
      </c>
      <c r="AF81" s="75">
        <v>677425.5</v>
      </c>
      <c r="AG81" s="75">
        <v>905776</v>
      </c>
      <c r="AH81" s="75">
        <v>567014.5</v>
      </c>
      <c r="AI81" s="75">
        <v>467787</v>
      </c>
      <c r="AJ81" s="75">
        <v>1245843.5</v>
      </c>
      <c r="AK81" s="75">
        <v>0</v>
      </c>
      <c r="AL81" s="75">
        <v>559239</v>
      </c>
      <c r="AM81" s="75">
        <v>1129450</v>
      </c>
      <c r="AN81" s="75">
        <v>693499.5</v>
      </c>
      <c r="AO81" s="75">
        <v>760912</v>
      </c>
      <c r="AP81" s="75">
        <v>592405</v>
      </c>
      <c r="AQ81" s="75">
        <v>0</v>
      </c>
      <c r="AR81" s="75">
        <v>0</v>
      </c>
      <c r="AS81" s="75">
        <v>294526</v>
      </c>
      <c r="AT81" s="75">
        <v>340627</v>
      </c>
      <c r="AU81" s="75">
        <v>349518</v>
      </c>
      <c r="AV81" s="75">
        <v>277298</v>
      </c>
      <c r="AW81" s="75">
        <v>641596</v>
      </c>
      <c r="AX81" s="75">
        <v>0</v>
      </c>
      <c r="AY81" s="75">
        <v>941400</v>
      </c>
      <c r="AZ81" s="75">
        <v>814181</v>
      </c>
      <c r="BA81" s="75">
        <v>1421383</v>
      </c>
      <c r="BB81" s="75">
        <v>0</v>
      </c>
      <c r="BC81" s="75">
        <v>368832</v>
      </c>
      <c r="BD81" s="75">
        <v>3010900</v>
      </c>
      <c r="BE81" s="75">
        <v>1506330</v>
      </c>
      <c r="BF81" s="75">
        <v>784146</v>
      </c>
      <c r="BG81" s="75">
        <v>1077226</v>
      </c>
      <c r="BH81" s="75">
        <v>342000</v>
      </c>
      <c r="BI81" s="75">
        <v>0</v>
      </c>
      <c r="BJ81" s="75">
        <v>9135500</v>
      </c>
      <c r="BK81" s="75">
        <v>0</v>
      </c>
      <c r="BL81" s="75">
        <v>2068555.12</v>
      </c>
      <c r="BM81" s="75">
        <v>2341132</v>
      </c>
      <c r="BN81" s="75">
        <v>635370</v>
      </c>
      <c r="BO81" s="75">
        <v>1436000</v>
      </c>
      <c r="BP81" s="75">
        <v>0</v>
      </c>
      <c r="BQ81" s="75">
        <v>651944</v>
      </c>
      <c r="BR81" s="75">
        <v>861500</v>
      </c>
      <c r="BS81" s="75">
        <v>890611</v>
      </c>
      <c r="BT81" s="75">
        <v>1083984</v>
      </c>
      <c r="BU81" s="75">
        <v>887154</v>
      </c>
      <c r="BV81" s="75">
        <v>901200</v>
      </c>
      <c r="BW81" s="75">
        <v>442967</v>
      </c>
      <c r="BX81" s="75">
        <v>382000</v>
      </c>
      <c r="BY81" s="76">
        <v>4362912.2800000021</v>
      </c>
    </row>
    <row r="82" spans="1:77" x14ac:dyDescent="0.2">
      <c r="A82" s="73" t="s">
        <v>291</v>
      </c>
      <c r="B82" s="74" t="s">
        <v>360</v>
      </c>
      <c r="C82" s="73" t="s">
        <v>361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18225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18400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490100</v>
      </c>
      <c r="AD82" s="75">
        <v>0</v>
      </c>
      <c r="AE82" s="75">
        <v>0</v>
      </c>
      <c r="AF82" s="75">
        <v>226200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14400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38300</v>
      </c>
      <c r="AZ82" s="75">
        <v>0</v>
      </c>
      <c r="BA82" s="75">
        <v>0</v>
      </c>
      <c r="BB82" s="75">
        <v>0</v>
      </c>
      <c r="BC82" s="75">
        <v>0</v>
      </c>
      <c r="BD82" s="75">
        <v>0</v>
      </c>
      <c r="BE82" s="75">
        <v>0</v>
      </c>
      <c r="BF82" s="75">
        <v>180300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102300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6">
        <v>44750627.140000001</v>
      </c>
    </row>
    <row r="83" spans="1:77" x14ac:dyDescent="0.2">
      <c r="A83" s="73" t="s">
        <v>291</v>
      </c>
      <c r="B83" s="74" t="s">
        <v>362</v>
      </c>
      <c r="C83" s="73" t="s">
        <v>363</v>
      </c>
      <c r="D83" s="75">
        <v>15807301.91</v>
      </c>
      <c r="E83" s="75">
        <v>0</v>
      </c>
      <c r="F83" s="75">
        <v>1898925.15</v>
      </c>
      <c r="G83" s="75">
        <v>0</v>
      </c>
      <c r="H83" s="75">
        <v>0</v>
      </c>
      <c r="I83" s="75">
        <v>0</v>
      </c>
      <c r="J83" s="75">
        <v>31186414.640000001</v>
      </c>
      <c r="K83" s="75">
        <v>2116323.75</v>
      </c>
      <c r="L83" s="75">
        <v>0</v>
      </c>
      <c r="M83" s="75">
        <v>8831089.2300000004</v>
      </c>
      <c r="N83" s="75">
        <v>0</v>
      </c>
      <c r="O83" s="75">
        <v>1607239.9</v>
      </c>
      <c r="P83" s="75">
        <v>1750000</v>
      </c>
      <c r="Q83" s="75">
        <v>1804962.5</v>
      </c>
      <c r="R83" s="75">
        <v>0</v>
      </c>
      <c r="S83" s="75">
        <v>625000</v>
      </c>
      <c r="T83" s="75">
        <v>0</v>
      </c>
      <c r="U83" s="75">
        <v>0</v>
      </c>
      <c r="V83" s="75">
        <v>2520</v>
      </c>
      <c r="W83" s="75">
        <v>0</v>
      </c>
      <c r="X83" s="75">
        <v>300000</v>
      </c>
      <c r="Y83" s="75">
        <v>0</v>
      </c>
      <c r="Z83" s="75">
        <v>0</v>
      </c>
      <c r="AA83" s="75">
        <v>543755.61</v>
      </c>
      <c r="AB83" s="75">
        <v>0</v>
      </c>
      <c r="AC83" s="75">
        <v>198048.35</v>
      </c>
      <c r="AD83" s="75">
        <v>312192</v>
      </c>
      <c r="AE83" s="75">
        <v>31459439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4027847.42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18080353.75</v>
      </c>
      <c r="AY83" s="75">
        <v>3387892</v>
      </c>
      <c r="AZ83" s="75">
        <v>625077</v>
      </c>
      <c r="BA83" s="75">
        <v>0</v>
      </c>
      <c r="BB83" s="75">
        <v>0</v>
      </c>
      <c r="BC83" s="75">
        <v>0</v>
      </c>
      <c r="BD83" s="75">
        <v>3104955</v>
      </c>
      <c r="BE83" s="75">
        <v>0</v>
      </c>
      <c r="BF83" s="75">
        <v>706410</v>
      </c>
      <c r="BG83" s="75">
        <v>0</v>
      </c>
      <c r="BH83" s="75">
        <v>0</v>
      </c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10174407.57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6">
        <v>365639.83999999997</v>
      </c>
    </row>
    <row r="84" spans="1:77" x14ac:dyDescent="0.2">
      <c r="A84" s="73" t="s">
        <v>291</v>
      </c>
      <c r="B84" s="74" t="s">
        <v>364</v>
      </c>
      <c r="C84" s="73" t="s">
        <v>365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2347383.36</v>
      </c>
      <c r="K84" s="75">
        <v>0</v>
      </c>
      <c r="L84" s="75">
        <v>0</v>
      </c>
      <c r="M84" s="75">
        <v>1459605.63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45300</v>
      </c>
      <c r="W84" s="75">
        <v>0</v>
      </c>
      <c r="X84" s="75">
        <v>45000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132450</v>
      </c>
      <c r="AE84" s="75">
        <v>3971404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763533.58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366624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140816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570753.53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6">
        <v>4451734.669999999</v>
      </c>
    </row>
    <row r="85" spans="1:77" x14ac:dyDescent="0.2">
      <c r="A85" s="73" t="s">
        <v>291</v>
      </c>
      <c r="B85" s="74" t="s">
        <v>366</v>
      </c>
      <c r="C85" s="73" t="s">
        <v>367</v>
      </c>
      <c r="D85" s="75">
        <v>0</v>
      </c>
      <c r="E85" s="75">
        <v>6687500</v>
      </c>
      <c r="F85" s="75">
        <v>9980900</v>
      </c>
      <c r="G85" s="75">
        <v>3463000</v>
      </c>
      <c r="H85" s="75">
        <v>2785400</v>
      </c>
      <c r="I85" s="75">
        <v>834200</v>
      </c>
      <c r="J85" s="75">
        <v>0</v>
      </c>
      <c r="K85" s="75">
        <v>2994591.65</v>
      </c>
      <c r="L85" s="75">
        <v>885175</v>
      </c>
      <c r="M85" s="75">
        <v>0</v>
      </c>
      <c r="N85" s="75">
        <v>0</v>
      </c>
      <c r="O85" s="75">
        <v>2420000</v>
      </c>
      <c r="P85" s="75">
        <v>6000000</v>
      </c>
      <c r="Q85" s="75">
        <v>5147500</v>
      </c>
      <c r="R85" s="75">
        <v>0</v>
      </c>
      <c r="S85" s="75">
        <v>1987300</v>
      </c>
      <c r="T85" s="75">
        <v>2728800</v>
      </c>
      <c r="U85" s="75">
        <v>1499000</v>
      </c>
      <c r="V85" s="75">
        <v>0</v>
      </c>
      <c r="W85" s="75">
        <v>5723900</v>
      </c>
      <c r="X85" s="75">
        <v>2573200</v>
      </c>
      <c r="Y85" s="75">
        <v>0</v>
      </c>
      <c r="Z85" s="75">
        <v>2055700</v>
      </c>
      <c r="AA85" s="75">
        <v>2319724.8199999998</v>
      </c>
      <c r="AB85" s="75">
        <v>2765400</v>
      </c>
      <c r="AC85" s="75">
        <v>0</v>
      </c>
      <c r="AD85" s="75">
        <v>1630600</v>
      </c>
      <c r="AE85" s="75">
        <v>1180000</v>
      </c>
      <c r="AF85" s="75">
        <v>1558800</v>
      </c>
      <c r="AG85" s="75">
        <v>1437500</v>
      </c>
      <c r="AH85" s="75">
        <v>822585.5</v>
      </c>
      <c r="AI85" s="75">
        <v>1155113</v>
      </c>
      <c r="AJ85" s="75">
        <v>1523656.5</v>
      </c>
      <c r="AK85" s="75">
        <v>1773600</v>
      </c>
      <c r="AL85" s="75">
        <v>1108561</v>
      </c>
      <c r="AM85" s="75">
        <v>1011950</v>
      </c>
      <c r="AN85" s="75">
        <v>812800.5</v>
      </c>
      <c r="AO85" s="75">
        <v>1430188</v>
      </c>
      <c r="AP85" s="75">
        <v>948595</v>
      </c>
      <c r="AQ85" s="75">
        <v>0</v>
      </c>
      <c r="AR85" s="75">
        <v>1551400</v>
      </c>
      <c r="AS85" s="75">
        <v>749174</v>
      </c>
      <c r="AT85" s="75">
        <v>1224373</v>
      </c>
      <c r="AU85" s="75">
        <v>884382</v>
      </c>
      <c r="AV85" s="75">
        <v>668602</v>
      </c>
      <c r="AW85" s="75">
        <v>704904</v>
      </c>
      <c r="AX85" s="75">
        <v>0</v>
      </c>
      <c r="AY85" s="75">
        <v>1845800</v>
      </c>
      <c r="AZ85" s="75">
        <v>1723118.5</v>
      </c>
      <c r="BA85" s="75">
        <v>1730800</v>
      </c>
      <c r="BB85" s="75">
        <v>3531100</v>
      </c>
      <c r="BC85" s="75">
        <v>1575400</v>
      </c>
      <c r="BD85" s="75">
        <v>1488800</v>
      </c>
      <c r="BE85" s="75">
        <v>3512270</v>
      </c>
      <c r="BF85" s="75">
        <v>1172854</v>
      </c>
      <c r="BG85" s="75">
        <v>60800</v>
      </c>
      <c r="BH85" s="75">
        <v>648800</v>
      </c>
      <c r="BI85" s="75">
        <v>0</v>
      </c>
      <c r="BJ85" s="75">
        <v>900000</v>
      </c>
      <c r="BK85" s="75">
        <v>2500000</v>
      </c>
      <c r="BL85" s="75">
        <v>104100</v>
      </c>
      <c r="BM85" s="75">
        <v>0</v>
      </c>
      <c r="BN85" s="75">
        <v>2577230</v>
      </c>
      <c r="BO85" s="75">
        <v>0</v>
      </c>
      <c r="BP85" s="75">
        <v>0</v>
      </c>
      <c r="BQ85" s="75">
        <v>678056</v>
      </c>
      <c r="BR85" s="75">
        <v>2087500</v>
      </c>
      <c r="BS85" s="75">
        <v>3655100</v>
      </c>
      <c r="BT85" s="75">
        <v>1812016</v>
      </c>
      <c r="BU85" s="75">
        <v>4529716</v>
      </c>
      <c r="BV85" s="75">
        <v>1242500</v>
      </c>
      <c r="BW85" s="75">
        <v>1062000</v>
      </c>
      <c r="BX85" s="75">
        <v>58400</v>
      </c>
      <c r="BY85" s="76">
        <v>123565504.26000001</v>
      </c>
    </row>
    <row r="86" spans="1:77" x14ac:dyDescent="0.2">
      <c r="A86" s="86" t="s">
        <v>291</v>
      </c>
      <c r="B86" s="87" t="s">
        <v>368</v>
      </c>
      <c r="C86" s="86" t="s">
        <v>369</v>
      </c>
      <c r="D86" s="75">
        <v>0</v>
      </c>
      <c r="E86" s="75">
        <v>282500</v>
      </c>
      <c r="F86" s="75">
        <v>0</v>
      </c>
      <c r="G86" s="75">
        <v>61000</v>
      </c>
      <c r="H86" s="75">
        <v>500000</v>
      </c>
      <c r="I86" s="75">
        <v>0</v>
      </c>
      <c r="J86" s="75">
        <v>0</v>
      </c>
      <c r="K86" s="75">
        <v>0</v>
      </c>
      <c r="L86" s="75">
        <v>330400</v>
      </c>
      <c r="M86" s="75">
        <v>0</v>
      </c>
      <c r="N86" s="75">
        <v>1935000</v>
      </c>
      <c r="O86" s="75">
        <v>0</v>
      </c>
      <c r="P86" s="75">
        <v>24600</v>
      </c>
      <c r="Q86" s="75">
        <v>0</v>
      </c>
      <c r="R86" s="75">
        <v>0</v>
      </c>
      <c r="S86" s="75">
        <v>0</v>
      </c>
      <c r="T86" s="75">
        <v>89700</v>
      </c>
      <c r="U86" s="75">
        <v>81100</v>
      </c>
      <c r="V86" s="75">
        <v>0</v>
      </c>
      <c r="W86" s="75">
        <v>0</v>
      </c>
      <c r="X86" s="75">
        <v>0</v>
      </c>
      <c r="Y86" s="75">
        <v>0</v>
      </c>
      <c r="Z86" s="75">
        <v>165600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523600</v>
      </c>
      <c r="AG86" s="75">
        <v>0</v>
      </c>
      <c r="AH86" s="75">
        <v>480909</v>
      </c>
      <c r="AI86" s="75">
        <v>0</v>
      </c>
      <c r="AJ86" s="75">
        <v>131000</v>
      </c>
      <c r="AK86" s="75">
        <v>431500</v>
      </c>
      <c r="AL86" s="75">
        <v>290600</v>
      </c>
      <c r="AM86" s="75">
        <v>258400</v>
      </c>
      <c r="AN86" s="75">
        <v>325500</v>
      </c>
      <c r="AO86" s="75">
        <v>121400</v>
      </c>
      <c r="AP86" s="75">
        <v>163000</v>
      </c>
      <c r="AQ86" s="75">
        <v>0</v>
      </c>
      <c r="AR86" s="75">
        <v>724400</v>
      </c>
      <c r="AS86" s="75">
        <v>346200</v>
      </c>
      <c r="AT86" s="75">
        <v>399000</v>
      </c>
      <c r="AU86" s="75">
        <v>365300</v>
      </c>
      <c r="AV86" s="75">
        <v>266000</v>
      </c>
      <c r="AW86" s="75">
        <v>273900</v>
      </c>
      <c r="AX86" s="75">
        <v>0</v>
      </c>
      <c r="AY86" s="75">
        <v>153200</v>
      </c>
      <c r="AZ86" s="75">
        <v>0</v>
      </c>
      <c r="BA86" s="75">
        <v>0</v>
      </c>
      <c r="BB86" s="75">
        <v>0</v>
      </c>
      <c r="BC86" s="75">
        <v>0</v>
      </c>
      <c r="BD86" s="75">
        <v>398500</v>
      </c>
      <c r="BE86" s="75">
        <v>0</v>
      </c>
      <c r="BF86" s="75">
        <v>265500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79700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259700</v>
      </c>
      <c r="BW86" s="75">
        <v>0</v>
      </c>
      <c r="BX86" s="75">
        <v>0</v>
      </c>
      <c r="BY86" s="76"/>
    </row>
    <row r="87" spans="1:77" x14ac:dyDescent="0.2">
      <c r="A87" s="86" t="s">
        <v>291</v>
      </c>
      <c r="B87" s="87" t="s">
        <v>370</v>
      </c>
      <c r="C87" s="86" t="s">
        <v>371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2800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2900</v>
      </c>
      <c r="AY87" s="75">
        <v>0</v>
      </c>
      <c r="AZ87" s="75">
        <v>0</v>
      </c>
      <c r="BA87" s="75">
        <v>8450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6"/>
    </row>
    <row r="88" spans="1:77" x14ac:dyDescent="0.2">
      <c r="A88" s="73" t="s">
        <v>291</v>
      </c>
      <c r="B88" s="74" t="s">
        <v>372</v>
      </c>
      <c r="C88" s="73" t="s">
        <v>373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3800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6700</v>
      </c>
      <c r="R88" s="75">
        <v>0</v>
      </c>
      <c r="S88" s="75">
        <v>0</v>
      </c>
      <c r="T88" s="75">
        <v>0</v>
      </c>
      <c r="U88" s="75">
        <v>0</v>
      </c>
      <c r="V88" s="75">
        <v>16729.5</v>
      </c>
      <c r="W88" s="75">
        <v>10000</v>
      </c>
      <c r="X88" s="75">
        <v>0</v>
      </c>
      <c r="Y88" s="75">
        <v>6250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1400</v>
      </c>
      <c r="AN88" s="75">
        <v>0</v>
      </c>
      <c r="AO88" s="75">
        <v>0</v>
      </c>
      <c r="AP88" s="75">
        <v>0</v>
      </c>
      <c r="AQ88" s="75">
        <v>4950</v>
      </c>
      <c r="AR88" s="75">
        <v>3100</v>
      </c>
      <c r="AS88" s="75">
        <v>0</v>
      </c>
      <c r="AT88" s="75">
        <v>0</v>
      </c>
      <c r="AU88" s="75">
        <v>0</v>
      </c>
      <c r="AV88" s="75">
        <v>24000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  <c r="BD88" s="75">
        <v>0</v>
      </c>
      <c r="BE88" s="75">
        <v>0</v>
      </c>
      <c r="BF88" s="75">
        <v>0</v>
      </c>
      <c r="BG88" s="75">
        <v>0</v>
      </c>
      <c r="BH88" s="75">
        <v>0</v>
      </c>
      <c r="BI88" s="75">
        <v>0</v>
      </c>
      <c r="BJ88" s="75">
        <v>0</v>
      </c>
      <c r="BK88" s="75">
        <v>8000</v>
      </c>
      <c r="BL88" s="75">
        <v>0</v>
      </c>
      <c r="BM88" s="75">
        <v>8250</v>
      </c>
      <c r="BN88" s="75">
        <v>0</v>
      </c>
      <c r="BO88" s="75">
        <v>0</v>
      </c>
      <c r="BP88" s="75">
        <v>14000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6">
        <v>17509668.450000003</v>
      </c>
    </row>
    <row r="89" spans="1:77" x14ac:dyDescent="0.2">
      <c r="A89" s="73" t="s">
        <v>291</v>
      </c>
      <c r="B89" s="74" t="s">
        <v>374</v>
      </c>
      <c r="C89" s="73" t="s">
        <v>375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5">
        <v>0</v>
      </c>
      <c r="AZ89" s="85">
        <v>0</v>
      </c>
      <c r="BA89" s="85">
        <v>0</v>
      </c>
      <c r="BB89" s="85">
        <v>0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0</v>
      </c>
      <c r="BI89" s="85">
        <v>0</v>
      </c>
      <c r="BJ89" s="85">
        <v>0</v>
      </c>
      <c r="BK89" s="85">
        <v>0</v>
      </c>
      <c r="BL89" s="85">
        <v>0</v>
      </c>
      <c r="BM89" s="85">
        <v>0</v>
      </c>
      <c r="BN89" s="85">
        <v>0</v>
      </c>
      <c r="BO89" s="85">
        <v>0</v>
      </c>
      <c r="BP89" s="85">
        <v>0</v>
      </c>
      <c r="BQ89" s="85">
        <v>0</v>
      </c>
      <c r="BR89" s="85">
        <v>0</v>
      </c>
      <c r="BS89" s="85">
        <v>0</v>
      </c>
      <c r="BT89" s="85">
        <v>0</v>
      </c>
      <c r="BU89" s="85">
        <v>0</v>
      </c>
      <c r="BV89" s="85">
        <v>0</v>
      </c>
      <c r="BW89" s="85">
        <v>0</v>
      </c>
      <c r="BX89" s="85">
        <v>0</v>
      </c>
      <c r="BY89" s="76">
        <v>197891638.76999998</v>
      </c>
    </row>
    <row r="90" spans="1:77" x14ac:dyDescent="0.2">
      <c r="A90" s="73" t="s">
        <v>291</v>
      </c>
      <c r="B90" s="74" t="s">
        <v>376</v>
      </c>
      <c r="C90" s="73" t="s">
        <v>377</v>
      </c>
      <c r="D90" s="75">
        <v>38729661.810000002</v>
      </c>
      <c r="E90" s="75">
        <v>17747682.52</v>
      </c>
      <c r="F90" s="75">
        <v>21330988</v>
      </c>
      <c r="G90" s="75">
        <v>4008624.44</v>
      </c>
      <c r="H90" s="75">
        <v>8426476.2599999998</v>
      </c>
      <c r="I90" s="75">
        <v>3384930.5</v>
      </c>
      <c r="J90" s="75">
        <v>68325927</v>
      </c>
      <c r="K90" s="75">
        <v>13665613</v>
      </c>
      <c r="L90" s="75">
        <v>3381919.38</v>
      </c>
      <c r="M90" s="75">
        <v>38143750.549999997</v>
      </c>
      <c r="N90" s="75">
        <v>2627916.87</v>
      </c>
      <c r="O90" s="75">
        <v>6847744.2000000002</v>
      </c>
      <c r="P90" s="75">
        <v>14559702.5</v>
      </c>
      <c r="Q90" s="75">
        <v>13308731.539999999</v>
      </c>
      <c r="R90" s="75">
        <v>2539034.5</v>
      </c>
      <c r="S90" s="75">
        <v>6488612.5</v>
      </c>
      <c r="T90" s="75">
        <v>4755802.6399999997</v>
      </c>
      <c r="U90" s="75">
        <v>2968361.5</v>
      </c>
      <c r="V90" s="75">
        <v>45917140.5</v>
      </c>
      <c r="W90" s="75">
        <v>12107289</v>
      </c>
      <c r="X90" s="75">
        <v>3246140</v>
      </c>
      <c r="Y90" s="75">
        <v>14184106</v>
      </c>
      <c r="Z90" s="75">
        <v>3280806.25</v>
      </c>
      <c r="AA90" s="75">
        <v>2864125</v>
      </c>
      <c r="AB90" s="75">
        <v>5435720.5</v>
      </c>
      <c r="AC90" s="75">
        <v>2311463.75</v>
      </c>
      <c r="AD90" s="75">
        <v>1799157.5</v>
      </c>
      <c r="AE90" s="75">
        <v>48509005.5</v>
      </c>
      <c r="AF90" s="75">
        <v>2995817.59</v>
      </c>
      <c r="AG90" s="75">
        <v>1698567.75</v>
      </c>
      <c r="AH90" s="75">
        <v>1891107</v>
      </c>
      <c r="AI90" s="75">
        <v>1675550.75</v>
      </c>
      <c r="AJ90" s="75">
        <v>3393624.5</v>
      </c>
      <c r="AK90" s="75">
        <v>2355698</v>
      </c>
      <c r="AL90" s="75">
        <v>2431089.75</v>
      </c>
      <c r="AM90" s="75">
        <v>4621913.25</v>
      </c>
      <c r="AN90" s="75">
        <v>3390241</v>
      </c>
      <c r="AO90" s="75">
        <v>3198058</v>
      </c>
      <c r="AP90" s="75">
        <v>2202404</v>
      </c>
      <c r="AQ90" s="75">
        <v>15076056</v>
      </c>
      <c r="AR90" s="75">
        <v>758246</v>
      </c>
      <c r="AS90" s="75">
        <v>2261092</v>
      </c>
      <c r="AT90" s="75">
        <v>2585801</v>
      </c>
      <c r="AU90" s="75">
        <v>1854434.5</v>
      </c>
      <c r="AV90" s="75">
        <v>918232</v>
      </c>
      <c r="AW90" s="75">
        <v>2086208</v>
      </c>
      <c r="AX90" s="75">
        <v>48023999.25</v>
      </c>
      <c r="AY90" s="75">
        <v>677004</v>
      </c>
      <c r="AZ90" s="75">
        <v>4700734.25</v>
      </c>
      <c r="BA90" s="75">
        <v>6252181</v>
      </c>
      <c r="BB90" s="75">
        <v>0</v>
      </c>
      <c r="BC90" s="75">
        <v>1644800</v>
      </c>
      <c r="BD90" s="75">
        <v>10840522</v>
      </c>
      <c r="BE90" s="75">
        <v>7872354</v>
      </c>
      <c r="BF90" s="75">
        <v>2773346</v>
      </c>
      <c r="BG90" s="75">
        <v>2205894</v>
      </c>
      <c r="BH90" s="75">
        <v>1256382</v>
      </c>
      <c r="BI90" s="75">
        <v>30445170.550000001</v>
      </c>
      <c r="BJ90" s="75">
        <v>4623077.75</v>
      </c>
      <c r="BK90" s="75">
        <v>3001374.38</v>
      </c>
      <c r="BL90" s="75">
        <v>1985786.25</v>
      </c>
      <c r="BM90" s="75">
        <v>1983214.75</v>
      </c>
      <c r="BN90" s="75">
        <v>4036202.25</v>
      </c>
      <c r="BO90" s="75">
        <v>2239676.25</v>
      </c>
      <c r="BP90" s="75">
        <v>32909277</v>
      </c>
      <c r="BQ90" s="75">
        <v>2234846</v>
      </c>
      <c r="BR90" s="75">
        <v>2447150</v>
      </c>
      <c r="BS90" s="75">
        <v>4612730</v>
      </c>
      <c r="BT90" s="75">
        <v>3393858.75</v>
      </c>
      <c r="BU90" s="75">
        <v>11529470</v>
      </c>
      <c r="BV90" s="75">
        <v>3193330</v>
      </c>
      <c r="BW90" s="75">
        <v>2009700</v>
      </c>
      <c r="BX90" s="75">
        <v>1979311</v>
      </c>
      <c r="BY90" s="76">
        <v>14986212.75</v>
      </c>
    </row>
    <row r="91" spans="1:77" x14ac:dyDescent="0.2">
      <c r="A91" s="73" t="s">
        <v>291</v>
      </c>
      <c r="B91" s="74" t="s">
        <v>378</v>
      </c>
      <c r="C91" s="73" t="s">
        <v>379</v>
      </c>
      <c r="D91" s="75">
        <v>3848892.55</v>
      </c>
      <c r="E91" s="75">
        <v>1084199.73</v>
      </c>
      <c r="F91" s="75">
        <v>1555737</v>
      </c>
      <c r="G91" s="75">
        <v>0</v>
      </c>
      <c r="H91" s="75">
        <v>68395.72</v>
      </c>
      <c r="I91" s="75">
        <v>0</v>
      </c>
      <c r="J91" s="75">
        <v>19180197</v>
      </c>
      <c r="K91" s="75">
        <v>0</v>
      </c>
      <c r="L91" s="75">
        <v>263937.5</v>
      </c>
      <c r="M91" s="75">
        <v>0</v>
      </c>
      <c r="N91" s="75">
        <v>257451.28</v>
      </c>
      <c r="O91" s="75">
        <v>2050529.87</v>
      </c>
      <c r="P91" s="75">
        <v>1962504.5</v>
      </c>
      <c r="Q91" s="75">
        <v>0</v>
      </c>
      <c r="R91" s="75">
        <v>32730</v>
      </c>
      <c r="S91" s="75">
        <v>0</v>
      </c>
      <c r="T91" s="75">
        <v>15280</v>
      </c>
      <c r="U91" s="75">
        <v>1061785</v>
      </c>
      <c r="V91" s="75">
        <v>4803639.4000000004</v>
      </c>
      <c r="W91" s="75">
        <v>464375</v>
      </c>
      <c r="X91" s="75">
        <v>0</v>
      </c>
      <c r="Y91" s="75">
        <v>2434733</v>
      </c>
      <c r="Z91" s="75">
        <v>34830</v>
      </c>
      <c r="AA91" s="75">
        <v>0</v>
      </c>
      <c r="AB91" s="75">
        <v>871143</v>
      </c>
      <c r="AC91" s="75">
        <v>27580</v>
      </c>
      <c r="AD91" s="75">
        <v>186535</v>
      </c>
      <c r="AE91" s="75">
        <v>4054948</v>
      </c>
      <c r="AF91" s="75">
        <v>302227.09000000003</v>
      </c>
      <c r="AG91" s="75">
        <v>0</v>
      </c>
      <c r="AH91" s="75">
        <v>114269</v>
      </c>
      <c r="AI91" s="75">
        <v>0</v>
      </c>
      <c r="AJ91" s="75">
        <v>1580332</v>
      </c>
      <c r="AK91" s="75">
        <v>595416.75</v>
      </c>
      <c r="AL91" s="75">
        <v>43872</v>
      </c>
      <c r="AM91" s="75">
        <v>1173173.5</v>
      </c>
      <c r="AN91" s="75">
        <v>222301</v>
      </c>
      <c r="AO91" s="75">
        <v>108789</v>
      </c>
      <c r="AP91" s="75">
        <v>52740</v>
      </c>
      <c r="AQ91" s="75">
        <v>2537883</v>
      </c>
      <c r="AR91" s="75">
        <v>1023737.75</v>
      </c>
      <c r="AS91" s="75">
        <v>75530</v>
      </c>
      <c r="AT91" s="75">
        <v>99072</v>
      </c>
      <c r="AU91" s="75">
        <v>101065.5</v>
      </c>
      <c r="AV91" s="75">
        <v>436789</v>
      </c>
      <c r="AW91" s="75">
        <v>38454</v>
      </c>
      <c r="AX91" s="75">
        <v>0</v>
      </c>
      <c r="AY91" s="75">
        <v>55170</v>
      </c>
      <c r="AZ91" s="75">
        <v>0</v>
      </c>
      <c r="BA91" s="75">
        <v>0</v>
      </c>
      <c r="BB91" s="75">
        <v>0</v>
      </c>
      <c r="BC91" s="75">
        <v>0</v>
      </c>
      <c r="BD91" s="75">
        <v>326118</v>
      </c>
      <c r="BE91" s="75">
        <v>0</v>
      </c>
      <c r="BF91" s="75">
        <v>578792</v>
      </c>
      <c r="BG91" s="75">
        <v>2520</v>
      </c>
      <c r="BH91" s="75">
        <v>4450</v>
      </c>
      <c r="BI91" s="75">
        <v>5635217.4500000002</v>
      </c>
      <c r="BJ91" s="75">
        <v>0</v>
      </c>
      <c r="BK91" s="75">
        <v>0</v>
      </c>
      <c r="BL91" s="75">
        <v>52500</v>
      </c>
      <c r="BM91" s="75">
        <v>218347.5</v>
      </c>
      <c r="BN91" s="75">
        <v>665600</v>
      </c>
      <c r="BO91" s="75">
        <v>0</v>
      </c>
      <c r="BP91" s="75">
        <v>3967565</v>
      </c>
      <c r="BQ91" s="75">
        <v>264990</v>
      </c>
      <c r="BR91" s="75">
        <v>577876.5</v>
      </c>
      <c r="BS91" s="75">
        <v>1301050</v>
      </c>
      <c r="BT91" s="75">
        <v>270568</v>
      </c>
      <c r="BU91" s="75">
        <v>0</v>
      </c>
      <c r="BV91" s="75">
        <v>642585</v>
      </c>
      <c r="BW91" s="75">
        <v>732800</v>
      </c>
      <c r="BX91" s="75">
        <v>20560</v>
      </c>
      <c r="BY91" s="76">
        <v>14025699.23</v>
      </c>
    </row>
    <row r="92" spans="1:77" x14ac:dyDescent="0.2">
      <c r="A92" s="73" t="s">
        <v>291</v>
      </c>
      <c r="B92" s="74" t="s">
        <v>380</v>
      </c>
      <c r="C92" s="73" t="s">
        <v>381</v>
      </c>
      <c r="D92" s="75">
        <v>0</v>
      </c>
      <c r="E92" s="75">
        <v>0</v>
      </c>
      <c r="F92" s="75">
        <v>142968</v>
      </c>
      <c r="G92" s="75">
        <v>0</v>
      </c>
      <c r="H92" s="75">
        <v>0</v>
      </c>
      <c r="I92" s="75">
        <v>0</v>
      </c>
      <c r="J92" s="75">
        <v>6578867</v>
      </c>
      <c r="K92" s="75">
        <v>0</v>
      </c>
      <c r="L92" s="75">
        <v>0</v>
      </c>
      <c r="M92" s="75">
        <v>0</v>
      </c>
      <c r="N92" s="75">
        <v>70200</v>
      </c>
      <c r="O92" s="75">
        <v>0</v>
      </c>
      <c r="P92" s="75">
        <v>598044</v>
      </c>
      <c r="Q92" s="75">
        <v>2066362.5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137030</v>
      </c>
      <c r="X92" s="75">
        <v>0</v>
      </c>
      <c r="Y92" s="75">
        <v>0</v>
      </c>
      <c r="Z92" s="75">
        <v>32460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124753</v>
      </c>
      <c r="AL92" s="75">
        <v>0</v>
      </c>
      <c r="AM92" s="75">
        <v>29560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368585</v>
      </c>
      <c r="AY92" s="75">
        <v>0</v>
      </c>
      <c r="AZ92" s="75">
        <v>4500</v>
      </c>
      <c r="BA92" s="75">
        <v>0</v>
      </c>
      <c r="BB92" s="75">
        <v>0</v>
      </c>
      <c r="BC92" s="75">
        <v>0</v>
      </c>
      <c r="BD92" s="75">
        <v>269130</v>
      </c>
      <c r="BE92" s="75">
        <v>0</v>
      </c>
      <c r="BF92" s="75">
        <v>396296</v>
      </c>
      <c r="BG92" s="75">
        <v>0</v>
      </c>
      <c r="BH92" s="75">
        <v>0</v>
      </c>
      <c r="BI92" s="75">
        <v>874634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1464412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6">
        <v>238430</v>
      </c>
    </row>
    <row r="93" spans="1:77" x14ac:dyDescent="0.2">
      <c r="A93" s="73" t="s">
        <v>291</v>
      </c>
      <c r="B93" s="74" t="s">
        <v>382</v>
      </c>
      <c r="C93" s="73" t="s">
        <v>383</v>
      </c>
      <c r="D93" s="75">
        <v>0</v>
      </c>
      <c r="E93" s="75">
        <v>0</v>
      </c>
      <c r="F93" s="75">
        <v>0</v>
      </c>
      <c r="G93" s="75">
        <v>0</v>
      </c>
      <c r="H93" s="75">
        <v>2700</v>
      </c>
      <c r="I93" s="75">
        <v>7500</v>
      </c>
      <c r="J93" s="75">
        <v>752625</v>
      </c>
      <c r="K93" s="75">
        <v>0</v>
      </c>
      <c r="L93" s="75">
        <v>0</v>
      </c>
      <c r="M93" s="75">
        <v>237450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22500</v>
      </c>
      <c r="U93" s="75">
        <v>0</v>
      </c>
      <c r="V93" s="75">
        <v>344000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212000</v>
      </c>
      <c r="AF93" s="75">
        <v>7000</v>
      </c>
      <c r="AG93" s="75">
        <v>3000</v>
      </c>
      <c r="AH93" s="75">
        <v>0</v>
      </c>
      <c r="AI93" s="75">
        <v>0</v>
      </c>
      <c r="AJ93" s="75">
        <v>0</v>
      </c>
      <c r="AK93" s="75">
        <v>3000</v>
      </c>
      <c r="AL93" s="75">
        <v>9900</v>
      </c>
      <c r="AM93" s="75">
        <v>28950</v>
      </c>
      <c r="AN93" s="75">
        <v>9150</v>
      </c>
      <c r="AO93" s="75">
        <v>13200</v>
      </c>
      <c r="AP93" s="75">
        <v>0</v>
      </c>
      <c r="AQ93" s="75">
        <v>12800</v>
      </c>
      <c r="AR93" s="75">
        <v>0</v>
      </c>
      <c r="AS93" s="75">
        <v>0</v>
      </c>
      <c r="AT93" s="75">
        <v>3450</v>
      </c>
      <c r="AU93" s="75">
        <v>4650</v>
      </c>
      <c r="AV93" s="75">
        <v>0</v>
      </c>
      <c r="AW93" s="75">
        <v>0</v>
      </c>
      <c r="AX93" s="75">
        <v>356225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18900</v>
      </c>
      <c r="BE93" s="75">
        <v>0</v>
      </c>
      <c r="BF93" s="75">
        <v>0</v>
      </c>
      <c r="BG93" s="75">
        <v>0</v>
      </c>
      <c r="BH93" s="75">
        <v>0</v>
      </c>
      <c r="BI93" s="75">
        <v>329000</v>
      </c>
      <c r="BJ93" s="75">
        <v>0</v>
      </c>
      <c r="BK93" s="75">
        <v>27000</v>
      </c>
      <c r="BL93" s="75">
        <v>0</v>
      </c>
      <c r="BM93" s="75">
        <v>0</v>
      </c>
      <c r="BN93" s="75">
        <v>30600</v>
      </c>
      <c r="BO93" s="75">
        <v>0</v>
      </c>
      <c r="BP93" s="75">
        <v>41100</v>
      </c>
      <c r="BQ93" s="75">
        <v>0</v>
      </c>
      <c r="BR93" s="75">
        <v>0</v>
      </c>
      <c r="BS93" s="75">
        <v>0</v>
      </c>
      <c r="BT93" s="75">
        <v>11250</v>
      </c>
      <c r="BU93" s="75">
        <v>0</v>
      </c>
      <c r="BV93" s="75">
        <v>4200</v>
      </c>
      <c r="BW93" s="75">
        <v>20100</v>
      </c>
      <c r="BX93" s="75">
        <v>0</v>
      </c>
      <c r="BY93" s="76">
        <v>171437666</v>
      </c>
    </row>
    <row r="94" spans="1:77" x14ac:dyDescent="0.2">
      <c r="A94" s="73" t="s">
        <v>291</v>
      </c>
      <c r="B94" s="74" t="s">
        <v>384</v>
      </c>
      <c r="C94" s="73" t="s">
        <v>385</v>
      </c>
      <c r="D94" s="75">
        <v>0</v>
      </c>
      <c r="E94" s="75">
        <v>516060</v>
      </c>
      <c r="F94" s="75">
        <v>0</v>
      </c>
      <c r="G94" s="75">
        <v>0</v>
      </c>
      <c r="H94" s="75">
        <v>0</v>
      </c>
      <c r="I94" s="75">
        <v>0</v>
      </c>
      <c r="J94" s="75">
        <v>645000</v>
      </c>
      <c r="K94" s="75">
        <v>0</v>
      </c>
      <c r="L94" s="75">
        <v>0</v>
      </c>
      <c r="M94" s="75">
        <v>75000</v>
      </c>
      <c r="N94" s="75">
        <v>0</v>
      </c>
      <c r="O94" s="75">
        <v>0</v>
      </c>
      <c r="P94" s="75">
        <v>50000</v>
      </c>
      <c r="Q94" s="75">
        <v>25000</v>
      </c>
      <c r="R94" s="75">
        <v>0</v>
      </c>
      <c r="S94" s="75">
        <v>0</v>
      </c>
      <c r="T94" s="75">
        <v>0</v>
      </c>
      <c r="U94" s="75">
        <v>63120</v>
      </c>
      <c r="V94" s="75">
        <v>150000</v>
      </c>
      <c r="W94" s="75">
        <v>0</v>
      </c>
      <c r="X94" s="75">
        <v>0</v>
      </c>
      <c r="Y94" s="75">
        <v>25000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85000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100000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100000</v>
      </c>
      <c r="AY94" s="75">
        <v>0</v>
      </c>
      <c r="AZ94" s="75">
        <v>0</v>
      </c>
      <c r="BA94" s="75">
        <v>10000</v>
      </c>
      <c r="BB94" s="75">
        <v>0</v>
      </c>
      <c r="BC94" s="75">
        <v>0</v>
      </c>
      <c r="BD94" s="75">
        <v>0</v>
      </c>
      <c r="BE94" s="75">
        <v>25000</v>
      </c>
      <c r="BF94" s="75">
        <v>0</v>
      </c>
      <c r="BG94" s="75">
        <v>0</v>
      </c>
      <c r="BH94" s="75">
        <v>33400</v>
      </c>
      <c r="BI94" s="75">
        <v>20000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12500</v>
      </c>
      <c r="BP94" s="75">
        <v>550000</v>
      </c>
      <c r="BQ94" s="75">
        <v>0</v>
      </c>
      <c r="BR94" s="75">
        <v>0</v>
      </c>
      <c r="BS94" s="75">
        <v>0</v>
      </c>
      <c r="BT94" s="75">
        <v>25000</v>
      </c>
      <c r="BU94" s="75">
        <v>0</v>
      </c>
      <c r="BV94" s="75">
        <v>0</v>
      </c>
      <c r="BW94" s="75">
        <v>0</v>
      </c>
      <c r="BX94" s="75">
        <v>0</v>
      </c>
      <c r="BY94" s="76">
        <v>6702290</v>
      </c>
    </row>
    <row r="95" spans="1:77" x14ac:dyDescent="0.2">
      <c r="A95" s="73" t="s">
        <v>291</v>
      </c>
      <c r="B95" s="74" t="s">
        <v>386</v>
      </c>
      <c r="C95" s="73" t="s">
        <v>387</v>
      </c>
      <c r="D95" s="75">
        <v>2520000</v>
      </c>
      <c r="E95" s="75">
        <v>0</v>
      </c>
      <c r="F95" s="75">
        <v>540000</v>
      </c>
      <c r="G95" s="75">
        <v>300000</v>
      </c>
      <c r="H95" s="75">
        <v>300000</v>
      </c>
      <c r="I95" s="75">
        <v>150000</v>
      </c>
      <c r="J95" s="75">
        <v>5050000</v>
      </c>
      <c r="K95" s="75">
        <v>400000</v>
      </c>
      <c r="L95" s="75">
        <v>150000</v>
      </c>
      <c r="M95" s="75">
        <v>1700000</v>
      </c>
      <c r="N95" s="75">
        <v>150000</v>
      </c>
      <c r="O95" s="75">
        <v>320000</v>
      </c>
      <c r="P95" s="75">
        <v>590000</v>
      </c>
      <c r="Q95" s="75">
        <v>755000</v>
      </c>
      <c r="R95" s="75">
        <v>50000</v>
      </c>
      <c r="S95" s="75">
        <v>130000</v>
      </c>
      <c r="T95" s="75">
        <v>250000</v>
      </c>
      <c r="U95" s="75">
        <v>200000</v>
      </c>
      <c r="V95" s="75">
        <v>2200000</v>
      </c>
      <c r="W95" s="75">
        <v>278000</v>
      </c>
      <c r="X95" s="75">
        <v>200000</v>
      </c>
      <c r="Y95" s="75">
        <v>740000</v>
      </c>
      <c r="Z95" s="75">
        <v>140000</v>
      </c>
      <c r="AA95" s="75">
        <v>140000</v>
      </c>
      <c r="AB95" s="75">
        <v>170000</v>
      </c>
      <c r="AC95" s="75">
        <v>210000</v>
      </c>
      <c r="AD95" s="75">
        <v>10000</v>
      </c>
      <c r="AE95" s="75">
        <v>3590000</v>
      </c>
      <c r="AF95" s="75">
        <v>85000</v>
      </c>
      <c r="AG95" s="75">
        <v>170000</v>
      </c>
      <c r="AH95" s="75">
        <v>200000</v>
      </c>
      <c r="AI95" s="75">
        <v>150000</v>
      </c>
      <c r="AJ95" s="75">
        <v>120000</v>
      </c>
      <c r="AK95" s="75">
        <v>120000</v>
      </c>
      <c r="AL95" s="75">
        <v>150000</v>
      </c>
      <c r="AM95" s="75">
        <v>80000</v>
      </c>
      <c r="AN95" s="75">
        <v>250000</v>
      </c>
      <c r="AO95" s="75">
        <v>290000</v>
      </c>
      <c r="AP95" s="75">
        <v>150000</v>
      </c>
      <c r="AQ95" s="75">
        <v>850000</v>
      </c>
      <c r="AR95" s="75">
        <v>190000</v>
      </c>
      <c r="AS95" s="75">
        <v>140000</v>
      </c>
      <c r="AT95" s="75">
        <v>250000</v>
      </c>
      <c r="AU95" s="75">
        <v>140000</v>
      </c>
      <c r="AV95" s="75">
        <v>100000</v>
      </c>
      <c r="AW95" s="75">
        <v>50000</v>
      </c>
      <c r="AX95" s="75">
        <v>3070000</v>
      </c>
      <c r="AY95" s="75">
        <v>300000</v>
      </c>
      <c r="AZ95" s="75">
        <v>315000</v>
      </c>
      <c r="BA95" s="75">
        <v>440000</v>
      </c>
      <c r="BB95" s="75">
        <v>0</v>
      </c>
      <c r="BC95" s="75">
        <v>968645</v>
      </c>
      <c r="BD95" s="75">
        <v>360000</v>
      </c>
      <c r="BE95" s="75">
        <v>430000</v>
      </c>
      <c r="BF95" s="75">
        <v>150000</v>
      </c>
      <c r="BG95" s="75">
        <v>100000</v>
      </c>
      <c r="BH95" s="75">
        <v>150000</v>
      </c>
      <c r="BI95" s="75">
        <v>3011870.7200000002</v>
      </c>
      <c r="BJ95" s="75">
        <v>830000</v>
      </c>
      <c r="BK95" s="75">
        <v>465000</v>
      </c>
      <c r="BL95" s="75">
        <v>150000</v>
      </c>
      <c r="BM95" s="75">
        <v>140000</v>
      </c>
      <c r="BN95" s="75">
        <v>450000</v>
      </c>
      <c r="BO95" s="75">
        <v>90000</v>
      </c>
      <c r="BP95" s="75">
        <v>1540000</v>
      </c>
      <c r="BQ95" s="75">
        <v>170000</v>
      </c>
      <c r="BR95" s="75">
        <v>200000</v>
      </c>
      <c r="BS95" s="75">
        <v>350000</v>
      </c>
      <c r="BT95" s="75">
        <v>420000</v>
      </c>
      <c r="BU95" s="75">
        <v>1030000</v>
      </c>
      <c r="BV95" s="75">
        <v>230000</v>
      </c>
      <c r="BW95" s="75">
        <v>150000</v>
      </c>
      <c r="BX95" s="75">
        <v>150000</v>
      </c>
      <c r="BY95" s="76">
        <v>16980</v>
      </c>
    </row>
    <row r="96" spans="1:77" x14ac:dyDescent="0.2">
      <c r="A96" s="73" t="s">
        <v>291</v>
      </c>
      <c r="B96" s="74" t="s">
        <v>388</v>
      </c>
      <c r="C96" s="73" t="s">
        <v>389</v>
      </c>
      <c r="D96" s="75">
        <v>330000</v>
      </c>
      <c r="E96" s="75">
        <v>0</v>
      </c>
      <c r="F96" s="75">
        <v>120000</v>
      </c>
      <c r="G96" s="75">
        <v>50000</v>
      </c>
      <c r="H96" s="75">
        <v>80000</v>
      </c>
      <c r="I96" s="75">
        <v>50000</v>
      </c>
      <c r="J96" s="75">
        <v>100000</v>
      </c>
      <c r="K96" s="75">
        <v>90000</v>
      </c>
      <c r="L96" s="75">
        <v>0</v>
      </c>
      <c r="M96" s="75">
        <v>0</v>
      </c>
      <c r="N96" s="75">
        <v>0</v>
      </c>
      <c r="O96" s="75">
        <v>50000</v>
      </c>
      <c r="P96" s="75">
        <v>90000</v>
      </c>
      <c r="Q96" s="75">
        <v>100000</v>
      </c>
      <c r="R96" s="75">
        <v>0</v>
      </c>
      <c r="S96" s="75">
        <v>100000</v>
      </c>
      <c r="T96" s="75">
        <v>10000</v>
      </c>
      <c r="U96" s="75">
        <v>0</v>
      </c>
      <c r="V96" s="75">
        <v>50000</v>
      </c>
      <c r="W96" s="75">
        <v>0</v>
      </c>
      <c r="X96" s="75">
        <v>50000</v>
      </c>
      <c r="Y96" s="75">
        <v>65000</v>
      </c>
      <c r="Z96" s="75">
        <v>60000</v>
      </c>
      <c r="AA96" s="75">
        <v>50000</v>
      </c>
      <c r="AB96" s="75">
        <v>40000</v>
      </c>
      <c r="AC96" s="75">
        <v>40000</v>
      </c>
      <c r="AD96" s="75">
        <v>0</v>
      </c>
      <c r="AE96" s="75">
        <v>300000</v>
      </c>
      <c r="AF96" s="75">
        <v>0</v>
      </c>
      <c r="AG96" s="75">
        <v>60000</v>
      </c>
      <c r="AH96" s="75">
        <v>0</v>
      </c>
      <c r="AI96" s="75">
        <v>0</v>
      </c>
      <c r="AJ96" s="75">
        <v>120000</v>
      </c>
      <c r="AK96" s="75">
        <v>60000</v>
      </c>
      <c r="AL96" s="75">
        <v>100000</v>
      </c>
      <c r="AM96" s="75">
        <v>40000</v>
      </c>
      <c r="AN96" s="75">
        <v>80000</v>
      </c>
      <c r="AO96" s="75">
        <v>100000</v>
      </c>
      <c r="AP96" s="75">
        <v>50000</v>
      </c>
      <c r="AQ96" s="75">
        <v>150000</v>
      </c>
      <c r="AR96" s="75">
        <v>150000</v>
      </c>
      <c r="AS96" s="75">
        <v>0</v>
      </c>
      <c r="AT96" s="75">
        <v>20000</v>
      </c>
      <c r="AU96" s="75">
        <v>0</v>
      </c>
      <c r="AV96" s="75">
        <v>50000</v>
      </c>
      <c r="AW96" s="75">
        <v>50000</v>
      </c>
      <c r="AX96" s="75">
        <v>60000</v>
      </c>
      <c r="AY96" s="75">
        <v>50000</v>
      </c>
      <c r="AZ96" s="75">
        <v>0</v>
      </c>
      <c r="BA96" s="75">
        <v>60000</v>
      </c>
      <c r="BB96" s="75">
        <v>0</v>
      </c>
      <c r="BC96" s="75">
        <v>0</v>
      </c>
      <c r="BD96" s="75">
        <v>100000</v>
      </c>
      <c r="BE96" s="75">
        <v>0</v>
      </c>
      <c r="BF96" s="75">
        <v>100000</v>
      </c>
      <c r="BG96" s="75">
        <v>0</v>
      </c>
      <c r="BH96" s="75">
        <v>0</v>
      </c>
      <c r="BI96" s="75">
        <v>260000</v>
      </c>
      <c r="BJ96" s="75">
        <v>40000</v>
      </c>
      <c r="BK96" s="75">
        <v>0</v>
      </c>
      <c r="BL96" s="75">
        <v>150000</v>
      </c>
      <c r="BM96" s="75">
        <v>90000</v>
      </c>
      <c r="BN96" s="75">
        <v>0</v>
      </c>
      <c r="BO96" s="75">
        <v>0</v>
      </c>
      <c r="BP96" s="75">
        <v>120000</v>
      </c>
      <c r="BQ96" s="75">
        <v>80000</v>
      </c>
      <c r="BR96" s="75">
        <v>150000</v>
      </c>
      <c r="BS96" s="75">
        <v>0</v>
      </c>
      <c r="BT96" s="75">
        <v>60000</v>
      </c>
      <c r="BU96" s="75">
        <v>130000</v>
      </c>
      <c r="BV96" s="75">
        <v>50000</v>
      </c>
      <c r="BW96" s="75">
        <v>60000</v>
      </c>
      <c r="BX96" s="75">
        <v>70000</v>
      </c>
      <c r="BY96" s="76">
        <v>43850</v>
      </c>
    </row>
    <row r="97" spans="1:77" x14ac:dyDescent="0.2">
      <c r="A97" s="73" t="s">
        <v>291</v>
      </c>
      <c r="B97" s="74" t="s">
        <v>390</v>
      </c>
      <c r="C97" s="73" t="s">
        <v>391</v>
      </c>
      <c r="D97" s="75">
        <v>810000</v>
      </c>
      <c r="E97" s="75">
        <v>0</v>
      </c>
      <c r="F97" s="75">
        <v>300000</v>
      </c>
      <c r="G97" s="75">
        <v>200000</v>
      </c>
      <c r="H97" s="75">
        <v>130000</v>
      </c>
      <c r="I97" s="75">
        <v>50000</v>
      </c>
      <c r="J97" s="75">
        <v>1045000</v>
      </c>
      <c r="K97" s="75">
        <v>40000</v>
      </c>
      <c r="L97" s="75">
        <v>0</v>
      </c>
      <c r="M97" s="75">
        <v>50000</v>
      </c>
      <c r="N97" s="75">
        <v>70000</v>
      </c>
      <c r="O97" s="75">
        <v>75000</v>
      </c>
      <c r="P97" s="75">
        <v>140000</v>
      </c>
      <c r="Q97" s="75">
        <v>135000</v>
      </c>
      <c r="R97" s="75">
        <v>50000</v>
      </c>
      <c r="S97" s="75">
        <v>75000</v>
      </c>
      <c r="T97" s="75">
        <v>50000</v>
      </c>
      <c r="U97" s="75">
        <v>25000</v>
      </c>
      <c r="V97" s="75">
        <v>705000</v>
      </c>
      <c r="W97" s="75">
        <v>82000</v>
      </c>
      <c r="X97" s="75">
        <v>125000</v>
      </c>
      <c r="Y97" s="75">
        <v>240000</v>
      </c>
      <c r="Z97" s="75">
        <v>80000</v>
      </c>
      <c r="AA97" s="75">
        <v>100000</v>
      </c>
      <c r="AB97" s="75">
        <v>0</v>
      </c>
      <c r="AC97" s="75">
        <v>30000</v>
      </c>
      <c r="AD97" s="75">
        <v>30000</v>
      </c>
      <c r="AE97" s="75">
        <v>675000</v>
      </c>
      <c r="AF97" s="75">
        <v>245000</v>
      </c>
      <c r="AG97" s="75">
        <v>90000</v>
      </c>
      <c r="AH97" s="75">
        <v>100000</v>
      </c>
      <c r="AI97" s="75">
        <v>100000</v>
      </c>
      <c r="AJ97" s="75">
        <v>130000</v>
      </c>
      <c r="AK97" s="75">
        <v>25000</v>
      </c>
      <c r="AL97" s="75">
        <v>95000</v>
      </c>
      <c r="AM97" s="75">
        <v>175000</v>
      </c>
      <c r="AN97" s="75">
        <v>100000</v>
      </c>
      <c r="AO97" s="75">
        <v>135000</v>
      </c>
      <c r="AP97" s="75">
        <v>70000</v>
      </c>
      <c r="AQ97" s="75">
        <v>185000</v>
      </c>
      <c r="AR97" s="75">
        <v>100000</v>
      </c>
      <c r="AS97" s="75">
        <v>75000</v>
      </c>
      <c r="AT97" s="75">
        <v>50000</v>
      </c>
      <c r="AU97" s="75">
        <v>100000</v>
      </c>
      <c r="AV97" s="75">
        <v>50000</v>
      </c>
      <c r="AW97" s="75">
        <v>60000</v>
      </c>
      <c r="AX97" s="75">
        <v>405000</v>
      </c>
      <c r="AY97" s="75">
        <v>90000</v>
      </c>
      <c r="AZ97" s="75">
        <v>0</v>
      </c>
      <c r="BA97" s="75">
        <v>175000</v>
      </c>
      <c r="BB97" s="75">
        <v>0</v>
      </c>
      <c r="BC97" s="75">
        <v>0</v>
      </c>
      <c r="BD97" s="75">
        <v>150000</v>
      </c>
      <c r="BE97" s="75">
        <v>200000</v>
      </c>
      <c r="BF97" s="75">
        <v>125000</v>
      </c>
      <c r="BG97" s="75">
        <v>75000</v>
      </c>
      <c r="BH97" s="75">
        <v>25000</v>
      </c>
      <c r="BI97" s="75">
        <v>520000</v>
      </c>
      <c r="BJ97" s="75">
        <v>180000</v>
      </c>
      <c r="BK97" s="75">
        <v>0</v>
      </c>
      <c r="BL97" s="75">
        <v>25000</v>
      </c>
      <c r="BM97" s="75">
        <v>0</v>
      </c>
      <c r="BN97" s="75">
        <v>25000</v>
      </c>
      <c r="BO97" s="75">
        <v>40000</v>
      </c>
      <c r="BP97" s="75">
        <v>415000</v>
      </c>
      <c r="BQ97" s="75">
        <v>75000</v>
      </c>
      <c r="BR97" s="75">
        <v>100000</v>
      </c>
      <c r="BS97" s="75">
        <v>100000</v>
      </c>
      <c r="BT97" s="75">
        <v>100000</v>
      </c>
      <c r="BU97" s="75">
        <v>220000</v>
      </c>
      <c r="BV97" s="75">
        <v>60000</v>
      </c>
      <c r="BW97" s="75">
        <v>25000</v>
      </c>
      <c r="BX97" s="75">
        <v>25000</v>
      </c>
      <c r="BY97" s="76"/>
    </row>
    <row r="98" spans="1:77" x14ac:dyDescent="0.2">
      <c r="A98" s="73" t="s">
        <v>291</v>
      </c>
      <c r="B98" s="74" t="s">
        <v>392</v>
      </c>
      <c r="C98" s="73" t="s">
        <v>393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19650</v>
      </c>
      <c r="O98" s="75">
        <v>0</v>
      </c>
      <c r="P98" s="75">
        <v>27837</v>
      </c>
      <c r="Q98" s="75">
        <v>118693</v>
      </c>
      <c r="R98" s="75">
        <v>0</v>
      </c>
      <c r="S98" s="75">
        <v>0</v>
      </c>
      <c r="T98" s="75">
        <v>41464.519999999997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14623.5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164550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104107</v>
      </c>
      <c r="BA98" s="75">
        <v>0</v>
      </c>
      <c r="BB98" s="75">
        <v>0</v>
      </c>
      <c r="BC98" s="75">
        <v>0</v>
      </c>
      <c r="BD98" s="75">
        <v>0</v>
      </c>
      <c r="BE98" s="75">
        <v>423314</v>
      </c>
      <c r="BF98" s="75">
        <v>114300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55350</v>
      </c>
      <c r="BU98" s="75">
        <v>0</v>
      </c>
      <c r="BV98" s="75">
        <v>0</v>
      </c>
      <c r="BW98" s="75">
        <v>18000</v>
      </c>
      <c r="BX98" s="75">
        <v>0</v>
      </c>
      <c r="BY98" s="76">
        <v>16470336.949999999</v>
      </c>
    </row>
    <row r="99" spans="1:77" x14ac:dyDescent="0.2">
      <c r="A99" s="73" t="s">
        <v>291</v>
      </c>
      <c r="B99" s="74" t="s">
        <v>394</v>
      </c>
      <c r="C99" s="73" t="s">
        <v>395</v>
      </c>
      <c r="D99" s="75">
        <v>326700</v>
      </c>
      <c r="E99" s="75">
        <v>0</v>
      </c>
      <c r="F99" s="75">
        <v>940280</v>
      </c>
      <c r="G99" s="75">
        <v>0</v>
      </c>
      <c r="H99" s="75">
        <v>15000</v>
      </c>
      <c r="I99" s="75">
        <v>20400</v>
      </c>
      <c r="J99" s="75">
        <v>0</v>
      </c>
      <c r="K99" s="75">
        <v>13948</v>
      </c>
      <c r="L99" s="75">
        <v>0</v>
      </c>
      <c r="M99" s="75">
        <v>0</v>
      </c>
      <c r="N99" s="75">
        <v>60480</v>
      </c>
      <c r="O99" s="75">
        <v>0</v>
      </c>
      <c r="P99" s="75">
        <v>0</v>
      </c>
      <c r="Q99" s="75">
        <v>173460</v>
      </c>
      <c r="R99" s="75">
        <v>0</v>
      </c>
      <c r="S99" s="75">
        <v>0</v>
      </c>
      <c r="T99" s="75">
        <v>0</v>
      </c>
      <c r="U99" s="75">
        <v>0</v>
      </c>
      <c r="V99" s="75">
        <v>38900</v>
      </c>
      <c r="W99" s="75">
        <v>36250</v>
      </c>
      <c r="X99" s="75">
        <v>418050</v>
      </c>
      <c r="Y99" s="75">
        <v>0</v>
      </c>
      <c r="Z99" s="75">
        <v>233970</v>
      </c>
      <c r="AA99" s="75">
        <v>477450</v>
      </c>
      <c r="AB99" s="75">
        <v>0</v>
      </c>
      <c r="AC99" s="75">
        <v>151850</v>
      </c>
      <c r="AD99" s="75">
        <v>781000</v>
      </c>
      <c r="AE99" s="75">
        <v>1529780</v>
      </c>
      <c r="AF99" s="75">
        <v>0</v>
      </c>
      <c r="AG99" s="75">
        <v>263520</v>
      </c>
      <c r="AH99" s="75">
        <v>0</v>
      </c>
      <c r="AI99" s="75">
        <v>69840</v>
      </c>
      <c r="AJ99" s="75">
        <v>366353.28</v>
      </c>
      <c r="AK99" s="75">
        <v>163350</v>
      </c>
      <c r="AL99" s="75">
        <v>403350</v>
      </c>
      <c r="AM99" s="75">
        <v>206940</v>
      </c>
      <c r="AN99" s="75">
        <v>197500</v>
      </c>
      <c r="AO99" s="75">
        <v>0</v>
      </c>
      <c r="AP99" s="75">
        <v>300390</v>
      </c>
      <c r="AQ99" s="75">
        <v>50700</v>
      </c>
      <c r="AR99" s="75">
        <v>0</v>
      </c>
      <c r="AS99" s="75">
        <v>0</v>
      </c>
      <c r="AT99" s="75">
        <v>237710</v>
      </c>
      <c r="AU99" s="75">
        <v>0</v>
      </c>
      <c r="AV99" s="75">
        <v>0</v>
      </c>
      <c r="AW99" s="75">
        <v>0</v>
      </c>
      <c r="AX99" s="75">
        <v>45000</v>
      </c>
      <c r="AY99" s="75">
        <v>0</v>
      </c>
      <c r="AZ99" s="75">
        <v>0</v>
      </c>
      <c r="BA99" s="75">
        <v>49200</v>
      </c>
      <c r="BB99" s="75">
        <v>0</v>
      </c>
      <c r="BC99" s="75">
        <v>3465009</v>
      </c>
      <c r="BD99" s="75">
        <v>18600</v>
      </c>
      <c r="BE99" s="75">
        <v>0</v>
      </c>
      <c r="BF99" s="75">
        <v>99480</v>
      </c>
      <c r="BG99" s="75">
        <v>0</v>
      </c>
      <c r="BH99" s="75">
        <v>0</v>
      </c>
      <c r="BI99" s="75">
        <v>30500</v>
      </c>
      <c r="BJ99" s="75">
        <v>334120</v>
      </c>
      <c r="BK99" s="75">
        <v>0</v>
      </c>
      <c r="BL99" s="75">
        <v>0</v>
      </c>
      <c r="BM99" s="75">
        <v>0</v>
      </c>
      <c r="BN99" s="75">
        <v>7800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1150885</v>
      </c>
      <c r="BU99" s="75">
        <v>47100</v>
      </c>
      <c r="BV99" s="75">
        <v>0</v>
      </c>
      <c r="BW99" s="75">
        <v>12950</v>
      </c>
      <c r="BX99" s="75">
        <v>1900</v>
      </c>
      <c r="BY99" s="76">
        <v>13179946.550000001</v>
      </c>
    </row>
    <row r="100" spans="1:77" x14ac:dyDescent="0.2">
      <c r="A100" s="73" t="s">
        <v>291</v>
      </c>
      <c r="B100" s="74" t="s">
        <v>396</v>
      </c>
      <c r="C100" s="73" t="s">
        <v>397</v>
      </c>
      <c r="D100" s="75">
        <v>0</v>
      </c>
      <c r="E100" s="75">
        <v>0</v>
      </c>
      <c r="F100" s="75">
        <v>0</v>
      </c>
      <c r="G100" s="75">
        <v>0</v>
      </c>
      <c r="H100" s="75">
        <v>34700</v>
      </c>
      <c r="I100" s="75">
        <v>0</v>
      </c>
      <c r="J100" s="75">
        <v>0</v>
      </c>
      <c r="K100" s="75">
        <v>55200</v>
      </c>
      <c r="L100" s="75">
        <v>0</v>
      </c>
      <c r="M100" s="75">
        <v>134400</v>
      </c>
      <c r="N100" s="75">
        <v>0</v>
      </c>
      <c r="O100" s="75">
        <v>0</v>
      </c>
      <c r="P100" s="75">
        <v>0</v>
      </c>
      <c r="Q100" s="75">
        <v>162150</v>
      </c>
      <c r="R100" s="75">
        <v>1200</v>
      </c>
      <c r="S100" s="75">
        <v>10650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10200</v>
      </c>
      <c r="AC100" s="75">
        <v>0</v>
      </c>
      <c r="AD100" s="75">
        <v>0</v>
      </c>
      <c r="AE100" s="75">
        <v>184650</v>
      </c>
      <c r="AF100" s="75">
        <v>0</v>
      </c>
      <c r="AG100" s="75">
        <v>12750</v>
      </c>
      <c r="AH100" s="75">
        <v>9150</v>
      </c>
      <c r="AI100" s="75">
        <v>3750</v>
      </c>
      <c r="AJ100" s="75">
        <v>12750</v>
      </c>
      <c r="AK100" s="75">
        <v>0</v>
      </c>
      <c r="AL100" s="75">
        <v>0</v>
      </c>
      <c r="AM100" s="75">
        <v>36450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5700</v>
      </c>
      <c r="BA100" s="75">
        <v>0</v>
      </c>
      <c r="BB100" s="75">
        <v>0</v>
      </c>
      <c r="BC100" s="75">
        <v>0</v>
      </c>
      <c r="BD100" s="75">
        <v>1950</v>
      </c>
      <c r="BE100" s="75">
        <v>0</v>
      </c>
      <c r="BF100" s="75">
        <v>0</v>
      </c>
      <c r="BG100" s="75">
        <v>0</v>
      </c>
      <c r="BH100" s="75">
        <v>0</v>
      </c>
      <c r="BI100" s="75">
        <v>199825</v>
      </c>
      <c r="BJ100" s="75">
        <v>183600</v>
      </c>
      <c r="BK100" s="75">
        <v>0</v>
      </c>
      <c r="BL100" s="75">
        <v>0</v>
      </c>
      <c r="BM100" s="75">
        <v>0</v>
      </c>
      <c r="BN100" s="75">
        <v>30200</v>
      </c>
      <c r="BO100" s="75">
        <v>0</v>
      </c>
      <c r="BP100" s="75">
        <v>105095</v>
      </c>
      <c r="BQ100" s="75">
        <v>1500</v>
      </c>
      <c r="BR100" s="75">
        <v>6750</v>
      </c>
      <c r="BS100" s="75">
        <v>0</v>
      </c>
      <c r="BT100" s="75">
        <v>9000</v>
      </c>
      <c r="BU100" s="75">
        <v>32150</v>
      </c>
      <c r="BV100" s="75">
        <v>1950</v>
      </c>
      <c r="BW100" s="75">
        <v>0</v>
      </c>
      <c r="BX100" s="75">
        <v>5250</v>
      </c>
      <c r="BY100" s="76">
        <v>420929.93</v>
      </c>
    </row>
    <row r="101" spans="1:77" x14ac:dyDescent="0.2">
      <c r="A101" s="73" t="s">
        <v>291</v>
      </c>
      <c r="B101" s="74" t="s">
        <v>398</v>
      </c>
      <c r="C101" s="73" t="s">
        <v>399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101070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30270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33540</v>
      </c>
      <c r="AA101" s="75">
        <v>0</v>
      </c>
      <c r="AB101" s="75">
        <v>0</v>
      </c>
      <c r="AC101" s="75">
        <v>0</v>
      </c>
      <c r="AD101" s="75">
        <v>0</v>
      </c>
      <c r="AE101" s="75">
        <v>182160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0</v>
      </c>
      <c r="BK101" s="75">
        <v>0</v>
      </c>
      <c r="BL101" s="75">
        <v>0</v>
      </c>
      <c r="BM101" s="75">
        <v>69540</v>
      </c>
      <c r="BN101" s="75">
        <v>0</v>
      </c>
      <c r="BO101" s="75">
        <v>0</v>
      </c>
      <c r="BP101" s="75">
        <v>33930</v>
      </c>
      <c r="BQ101" s="75">
        <v>0</v>
      </c>
      <c r="BR101" s="75">
        <v>0</v>
      </c>
      <c r="BS101" s="75">
        <v>0</v>
      </c>
      <c r="BT101" s="75">
        <v>0</v>
      </c>
      <c r="BU101" s="75">
        <v>32670</v>
      </c>
      <c r="BV101" s="75">
        <v>0</v>
      </c>
      <c r="BW101" s="75">
        <v>0</v>
      </c>
      <c r="BX101" s="75">
        <v>0</v>
      </c>
      <c r="BY101" s="76">
        <v>189790</v>
      </c>
    </row>
    <row r="102" spans="1:77" x14ac:dyDescent="0.2">
      <c r="A102" s="73" t="s">
        <v>291</v>
      </c>
      <c r="B102" s="74" t="s">
        <v>400</v>
      </c>
      <c r="C102" s="73" t="s">
        <v>401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0</v>
      </c>
      <c r="AP102" s="85">
        <v>0</v>
      </c>
      <c r="AQ102" s="85">
        <v>0</v>
      </c>
      <c r="AR102" s="85">
        <v>0</v>
      </c>
      <c r="AS102" s="85">
        <v>0</v>
      </c>
      <c r="AT102" s="85">
        <v>0</v>
      </c>
      <c r="AU102" s="85">
        <v>0</v>
      </c>
      <c r="AV102" s="85">
        <v>0</v>
      </c>
      <c r="AW102" s="85">
        <v>0</v>
      </c>
      <c r="AX102" s="85">
        <v>0</v>
      </c>
      <c r="AY102" s="85">
        <v>0</v>
      </c>
      <c r="AZ102" s="85">
        <v>0</v>
      </c>
      <c r="BA102" s="85">
        <v>0</v>
      </c>
      <c r="BB102" s="85">
        <v>0</v>
      </c>
      <c r="BC102" s="85">
        <v>0</v>
      </c>
      <c r="BD102" s="85">
        <v>0</v>
      </c>
      <c r="BE102" s="85">
        <v>0</v>
      </c>
      <c r="BF102" s="85">
        <v>0</v>
      </c>
      <c r="BG102" s="85">
        <v>0</v>
      </c>
      <c r="BH102" s="85">
        <v>0</v>
      </c>
      <c r="BI102" s="85">
        <v>0</v>
      </c>
      <c r="BJ102" s="85">
        <v>0</v>
      </c>
      <c r="BK102" s="85">
        <v>0</v>
      </c>
      <c r="BL102" s="85">
        <v>0</v>
      </c>
      <c r="BM102" s="85">
        <v>0</v>
      </c>
      <c r="BN102" s="85">
        <v>0</v>
      </c>
      <c r="BO102" s="85">
        <v>0</v>
      </c>
      <c r="BP102" s="85">
        <v>0</v>
      </c>
      <c r="BQ102" s="85">
        <v>0</v>
      </c>
      <c r="BR102" s="85">
        <v>0</v>
      </c>
      <c r="BS102" s="85">
        <v>0</v>
      </c>
      <c r="BT102" s="85">
        <v>0</v>
      </c>
      <c r="BU102" s="85">
        <v>0</v>
      </c>
      <c r="BV102" s="85">
        <v>0</v>
      </c>
      <c r="BW102" s="85">
        <v>0</v>
      </c>
      <c r="BX102" s="85">
        <v>0</v>
      </c>
      <c r="BY102" s="76">
        <v>57667.53</v>
      </c>
    </row>
    <row r="103" spans="1:77" x14ac:dyDescent="0.2">
      <c r="A103" s="73" t="s">
        <v>291</v>
      </c>
      <c r="B103" s="74" t="s">
        <v>402</v>
      </c>
      <c r="C103" s="73" t="s">
        <v>403</v>
      </c>
      <c r="D103" s="75">
        <v>2086982.37</v>
      </c>
      <c r="E103" s="75">
        <v>553621</v>
      </c>
      <c r="F103" s="75">
        <v>695749.08</v>
      </c>
      <c r="G103" s="75">
        <v>396558.51</v>
      </c>
      <c r="H103" s="75">
        <v>254338.33</v>
      </c>
      <c r="I103" s="75">
        <v>102368.6</v>
      </c>
      <c r="J103" s="75">
        <v>3448044.68</v>
      </c>
      <c r="K103" s="75">
        <v>0</v>
      </c>
      <c r="L103" s="75">
        <v>174483.85</v>
      </c>
      <c r="M103" s="75">
        <v>1046375.22</v>
      </c>
      <c r="N103" s="75">
        <v>133813.64000000001</v>
      </c>
      <c r="O103" s="75">
        <v>522703.79</v>
      </c>
      <c r="P103" s="75">
        <v>1801428.59</v>
      </c>
      <c r="Q103" s="75">
        <v>662783.9</v>
      </c>
      <c r="R103" s="75">
        <v>91391.56</v>
      </c>
      <c r="S103" s="75">
        <v>0</v>
      </c>
      <c r="T103" s="75">
        <v>302720.77</v>
      </c>
      <c r="U103" s="75">
        <v>106257.60000000001</v>
      </c>
      <c r="V103" s="75">
        <v>2651475.92</v>
      </c>
      <c r="W103" s="75">
        <v>813789.16</v>
      </c>
      <c r="X103" s="75">
        <v>365050.9</v>
      </c>
      <c r="Y103" s="75">
        <v>682987.52000000002</v>
      </c>
      <c r="Z103" s="75">
        <v>221732.4</v>
      </c>
      <c r="AA103" s="75">
        <v>362102</v>
      </c>
      <c r="AB103" s="75">
        <v>219988.31</v>
      </c>
      <c r="AC103" s="75">
        <v>146615.1</v>
      </c>
      <c r="AD103" s="75">
        <v>87226</v>
      </c>
      <c r="AE103" s="75">
        <v>3148492.97</v>
      </c>
      <c r="AF103" s="75">
        <v>234241.8</v>
      </c>
      <c r="AG103" s="75">
        <v>143583.51999999999</v>
      </c>
      <c r="AH103" s="75">
        <v>156289.20000000001</v>
      </c>
      <c r="AI103" s="75">
        <v>157427.04999999999</v>
      </c>
      <c r="AJ103" s="75">
        <v>156521.5</v>
      </c>
      <c r="AK103" s="75">
        <v>166502.79999999999</v>
      </c>
      <c r="AL103" s="75">
        <v>156681.62</v>
      </c>
      <c r="AM103" s="75">
        <v>262699.26</v>
      </c>
      <c r="AN103" s="75">
        <v>143315.4</v>
      </c>
      <c r="AO103" s="75">
        <v>183920.4</v>
      </c>
      <c r="AP103" s="75">
        <v>118152.81</v>
      </c>
      <c r="AQ103" s="75">
        <v>782179.99</v>
      </c>
      <c r="AR103" s="75">
        <v>1594.2</v>
      </c>
      <c r="AS103" s="75">
        <v>137609.60000000001</v>
      </c>
      <c r="AT103" s="75">
        <v>129876</v>
      </c>
      <c r="AU103" s="75">
        <v>112536.8</v>
      </c>
      <c r="AV103" s="75">
        <v>42292.6</v>
      </c>
      <c r="AW103" s="75">
        <v>104459.4</v>
      </c>
      <c r="AX103" s="75">
        <v>2098118.9</v>
      </c>
      <c r="AY103" s="75">
        <v>170105.8</v>
      </c>
      <c r="AZ103" s="75">
        <v>226757.1</v>
      </c>
      <c r="BA103" s="75">
        <v>365634.57</v>
      </c>
      <c r="BB103" s="75">
        <v>0</v>
      </c>
      <c r="BC103" s="75">
        <v>0</v>
      </c>
      <c r="BD103" s="75">
        <v>0</v>
      </c>
      <c r="BE103" s="75">
        <v>400035.52</v>
      </c>
      <c r="BF103" s="75">
        <v>215166.62</v>
      </c>
      <c r="BG103" s="75">
        <v>142383</v>
      </c>
      <c r="BH103" s="75">
        <v>61487.15</v>
      </c>
      <c r="BI103" s="75">
        <v>1968794.99</v>
      </c>
      <c r="BJ103" s="75">
        <v>652133.34</v>
      </c>
      <c r="BK103" s="75">
        <v>245796.68</v>
      </c>
      <c r="BL103" s="75">
        <v>168504.8</v>
      </c>
      <c r="BM103" s="75">
        <v>245613.8</v>
      </c>
      <c r="BN103" s="75">
        <v>311131.59999999998</v>
      </c>
      <c r="BO103" s="75">
        <v>163498.5</v>
      </c>
      <c r="BP103" s="75">
        <v>1219196.8</v>
      </c>
      <c r="BQ103" s="75">
        <v>136644.70000000001</v>
      </c>
      <c r="BR103" s="75">
        <v>150839.9</v>
      </c>
      <c r="BS103" s="75">
        <v>261075.96</v>
      </c>
      <c r="BT103" s="75">
        <v>251774.95</v>
      </c>
      <c r="BU103" s="75">
        <v>461761.2</v>
      </c>
      <c r="BV103" s="75">
        <v>191604.2</v>
      </c>
      <c r="BW103" s="75">
        <v>72167.94</v>
      </c>
      <c r="BX103" s="75">
        <v>84237.95</v>
      </c>
      <c r="BY103" s="76">
        <v>3000</v>
      </c>
    </row>
    <row r="104" spans="1:77" x14ac:dyDescent="0.2">
      <c r="A104" s="73" t="s">
        <v>291</v>
      </c>
      <c r="B104" s="74" t="s">
        <v>404</v>
      </c>
      <c r="C104" s="73" t="s">
        <v>405</v>
      </c>
      <c r="D104" s="75">
        <v>3130473.56</v>
      </c>
      <c r="E104" s="75">
        <v>830431.5</v>
      </c>
      <c r="F104" s="75">
        <v>1043623.61</v>
      </c>
      <c r="G104" s="75">
        <v>594514.67000000004</v>
      </c>
      <c r="H104" s="75">
        <v>385161.49</v>
      </c>
      <c r="I104" s="75">
        <v>153552.9</v>
      </c>
      <c r="J104" s="75">
        <v>5172067.03</v>
      </c>
      <c r="K104" s="75">
        <v>982381</v>
      </c>
      <c r="L104" s="75">
        <v>284381.77</v>
      </c>
      <c r="M104" s="75">
        <v>1569562.83</v>
      </c>
      <c r="N104" s="75">
        <v>200720.46</v>
      </c>
      <c r="O104" s="75">
        <v>784055.67</v>
      </c>
      <c r="P104" s="75">
        <v>577735.4</v>
      </c>
      <c r="Q104" s="75">
        <v>994175.84</v>
      </c>
      <c r="R104" s="75">
        <v>131495.34</v>
      </c>
      <c r="S104" s="75">
        <v>334412.32</v>
      </c>
      <c r="T104" s="75">
        <v>454081.16</v>
      </c>
      <c r="U104" s="75">
        <v>169014.2</v>
      </c>
      <c r="V104" s="75">
        <v>3977213.86</v>
      </c>
      <c r="W104" s="75">
        <v>1220683.74</v>
      </c>
      <c r="X104" s="75">
        <v>547576.34</v>
      </c>
      <c r="Y104" s="75">
        <v>1024481.28</v>
      </c>
      <c r="Z104" s="75">
        <v>331210.52</v>
      </c>
      <c r="AA104" s="75">
        <v>543153</v>
      </c>
      <c r="AB104" s="75">
        <v>328697.90999999997</v>
      </c>
      <c r="AC104" s="75">
        <v>219922.64</v>
      </c>
      <c r="AD104" s="75">
        <v>130839</v>
      </c>
      <c r="AE104" s="75">
        <v>4869275.05</v>
      </c>
      <c r="AF104" s="75">
        <v>298046.7</v>
      </c>
      <c r="AG104" s="75">
        <v>215375.28</v>
      </c>
      <c r="AH104" s="75">
        <v>234433.8</v>
      </c>
      <c r="AI104" s="75">
        <v>236140.57</v>
      </c>
      <c r="AJ104" s="75">
        <v>234782.25</v>
      </c>
      <c r="AK104" s="75">
        <v>242023.2</v>
      </c>
      <c r="AL104" s="75">
        <v>235022.43</v>
      </c>
      <c r="AM104" s="75">
        <v>394048.89</v>
      </c>
      <c r="AN104" s="75">
        <v>212841.3</v>
      </c>
      <c r="AO104" s="75">
        <v>275880.59999999998</v>
      </c>
      <c r="AP104" s="75">
        <v>177229.21</v>
      </c>
      <c r="AQ104" s="75">
        <v>1173269.98</v>
      </c>
      <c r="AR104" s="75">
        <v>205710.9</v>
      </c>
      <c r="AS104" s="75">
        <v>206414.4</v>
      </c>
      <c r="AT104" s="75">
        <v>194814</v>
      </c>
      <c r="AU104" s="75">
        <v>168805.2</v>
      </c>
      <c r="AV104" s="75">
        <v>63438.9</v>
      </c>
      <c r="AW104" s="75">
        <v>156689.1</v>
      </c>
      <c r="AX104" s="75">
        <v>3147178.36</v>
      </c>
      <c r="AY104" s="75">
        <v>316827</v>
      </c>
      <c r="AZ104" s="75">
        <v>273094.5</v>
      </c>
      <c r="BA104" s="75">
        <v>548451.25</v>
      </c>
      <c r="BB104" s="75">
        <v>552267.48</v>
      </c>
      <c r="BC104" s="75">
        <v>0</v>
      </c>
      <c r="BD104" s="75">
        <v>0</v>
      </c>
      <c r="BE104" s="75">
        <v>600053.27</v>
      </c>
      <c r="BF104" s="75">
        <v>322719.93</v>
      </c>
      <c r="BG104" s="75">
        <v>210976.5</v>
      </c>
      <c r="BH104" s="75">
        <v>92230.720000000001</v>
      </c>
      <c r="BI104" s="75">
        <v>2953192.48</v>
      </c>
      <c r="BJ104" s="75">
        <v>978200</v>
      </c>
      <c r="BK104" s="75">
        <v>368695.03</v>
      </c>
      <c r="BL104" s="75">
        <v>252757.14</v>
      </c>
      <c r="BM104" s="75">
        <v>368420.7</v>
      </c>
      <c r="BN104" s="75">
        <v>466697.4</v>
      </c>
      <c r="BO104" s="75">
        <v>245247.75</v>
      </c>
      <c r="BP104" s="75">
        <v>1828795.21</v>
      </c>
      <c r="BQ104" s="75">
        <v>204967.05</v>
      </c>
      <c r="BR104" s="75">
        <v>226259.85</v>
      </c>
      <c r="BS104" s="75">
        <v>391613.93</v>
      </c>
      <c r="BT104" s="75">
        <v>377662.43</v>
      </c>
      <c r="BU104" s="75">
        <v>692641.8</v>
      </c>
      <c r="BV104" s="75">
        <v>287406.3</v>
      </c>
      <c r="BW104" s="75">
        <v>108251.91</v>
      </c>
      <c r="BX104" s="75">
        <v>126356.92</v>
      </c>
      <c r="BY104" s="76">
        <v>6832500</v>
      </c>
    </row>
    <row r="105" spans="1:77" x14ac:dyDescent="0.2">
      <c r="A105" s="73" t="s">
        <v>291</v>
      </c>
      <c r="B105" s="74" t="s">
        <v>406</v>
      </c>
      <c r="C105" s="73" t="s">
        <v>407</v>
      </c>
      <c r="D105" s="75">
        <v>198601.5</v>
      </c>
      <c r="E105" s="75">
        <v>58692</v>
      </c>
      <c r="F105" s="75">
        <v>37404.300000000003</v>
      </c>
      <c r="G105" s="75">
        <v>24166.5</v>
      </c>
      <c r="H105" s="75">
        <v>22732.5</v>
      </c>
      <c r="I105" s="75">
        <v>0</v>
      </c>
      <c r="J105" s="75">
        <v>390156</v>
      </c>
      <c r="K105" s="75">
        <v>67596</v>
      </c>
      <c r="L105" s="75">
        <v>103159.5</v>
      </c>
      <c r="M105" s="75">
        <v>54394.2</v>
      </c>
      <c r="N105" s="75">
        <v>35596.800000000003</v>
      </c>
      <c r="O105" s="75">
        <v>40161.870000000003</v>
      </c>
      <c r="P105" s="75">
        <v>174107.9</v>
      </c>
      <c r="Q105" s="75">
        <v>22035</v>
      </c>
      <c r="R105" s="75">
        <v>9018</v>
      </c>
      <c r="S105" s="75">
        <v>43956</v>
      </c>
      <c r="T105" s="75">
        <v>29678.799999999999</v>
      </c>
      <c r="U105" s="75">
        <v>0</v>
      </c>
      <c r="V105" s="75">
        <v>206625</v>
      </c>
      <c r="W105" s="75">
        <v>6459</v>
      </c>
      <c r="X105" s="75">
        <v>54618</v>
      </c>
      <c r="Y105" s="75">
        <v>64260</v>
      </c>
      <c r="Z105" s="75">
        <v>15618.16</v>
      </c>
      <c r="AA105" s="75">
        <v>28417.5</v>
      </c>
      <c r="AB105" s="75">
        <v>16824</v>
      </c>
      <c r="AC105" s="75">
        <v>0</v>
      </c>
      <c r="AD105" s="75">
        <v>0</v>
      </c>
      <c r="AE105" s="75">
        <v>219803.4</v>
      </c>
      <c r="AF105" s="75">
        <v>17569.5</v>
      </c>
      <c r="AG105" s="75">
        <v>29917.200000000001</v>
      </c>
      <c r="AH105" s="75">
        <v>23199.599999999999</v>
      </c>
      <c r="AI105" s="75">
        <v>6669</v>
      </c>
      <c r="AJ105" s="75">
        <v>38953.99</v>
      </c>
      <c r="AK105" s="75">
        <v>4122</v>
      </c>
      <c r="AL105" s="75">
        <v>18837</v>
      </c>
      <c r="AM105" s="75">
        <v>27225</v>
      </c>
      <c r="AN105" s="75">
        <v>21258</v>
      </c>
      <c r="AO105" s="75">
        <v>17359.5</v>
      </c>
      <c r="AP105" s="75">
        <v>13645.5</v>
      </c>
      <c r="AQ105" s="75">
        <v>217536.35</v>
      </c>
      <c r="AR105" s="75">
        <v>11307</v>
      </c>
      <c r="AS105" s="75">
        <v>9945</v>
      </c>
      <c r="AT105" s="75">
        <v>28599</v>
      </c>
      <c r="AU105" s="75">
        <v>6783</v>
      </c>
      <c r="AV105" s="75">
        <v>573</v>
      </c>
      <c r="AW105" s="75">
        <v>6205.5</v>
      </c>
      <c r="AX105" s="75">
        <v>211100.7</v>
      </c>
      <c r="AY105" s="75">
        <v>13716.9</v>
      </c>
      <c r="AZ105" s="75">
        <v>21585</v>
      </c>
      <c r="BA105" s="75">
        <v>28120.5</v>
      </c>
      <c r="BB105" s="75">
        <v>21075</v>
      </c>
      <c r="BC105" s="75">
        <v>17085</v>
      </c>
      <c r="BD105" s="75">
        <v>0</v>
      </c>
      <c r="BE105" s="75">
        <v>44961</v>
      </c>
      <c r="BF105" s="75">
        <v>21186</v>
      </c>
      <c r="BG105" s="75">
        <v>20803.5</v>
      </c>
      <c r="BH105" s="75">
        <v>0</v>
      </c>
      <c r="BI105" s="75">
        <v>226006.5</v>
      </c>
      <c r="BJ105" s="75">
        <v>13714.5</v>
      </c>
      <c r="BK105" s="75">
        <v>29056.5</v>
      </c>
      <c r="BL105" s="75">
        <v>22514.22</v>
      </c>
      <c r="BM105" s="75">
        <v>0</v>
      </c>
      <c r="BN105" s="75">
        <v>14218.5</v>
      </c>
      <c r="BO105" s="75">
        <v>17005.5</v>
      </c>
      <c r="BP105" s="75">
        <v>63269.1</v>
      </c>
      <c r="BQ105" s="75">
        <v>32437.5</v>
      </c>
      <c r="BR105" s="75">
        <v>24910.5</v>
      </c>
      <c r="BS105" s="75">
        <v>20550.3</v>
      </c>
      <c r="BT105" s="75">
        <v>22108.5</v>
      </c>
      <c r="BU105" s="75">
        <v>24081</v>
      </c>
      <c r="BV105" s="75">
        <v>18703.5</v>
      </c>
      <c r="BW105" s="75">
        <v>0</v>
      </c>
      <c r="BX105" s="75">
        <v>0</v>
      </c>
      <c r="BY105" s="76">
        <v>26475164.129999995</v>
      </c>
    </row>
    <row r="106" spans="1:77" x14ac:dyDescent="0.2">
      <c r="A106" s="73" t="s">
        <v>291</v>
      </c>
      <c r="B106" s="74" t="s">
        <v>408</v>
      </c>
      <c r="C106" s="73" t="s">
        <v>409</v>
      </c>
      <c r="D106" s="75">
        <v>626140</v>
      </c>
      <c r="E106" s="75">
        <v>0</v>
      </c>
      <c r="F106" s="75">
        <v>52427</v>
      </c>
      <c r="G106" s="75">
        <v>0</v>
      </c>
      <c r="H106" s="75">
        <v>0</v>
      </c>
      <c r="I106" s="75">
        <v>157296</v>
      </c>
      <c r="J106" s="75">
        <v>304339</v>
      </c>
      <c r="K106" s="75">
        <v>0</v>
      </c>
      <c r="L106" s="75">
        <v>0</v>
      </c>
      <c r="M106" s="75">
        <v>48750</v>
      </c>
      <c r="N106" s="75">
        <v>3000</v>
      </c>
      <c r="O106" s="75">
        <v>0</v>
      </c>
      <c r="P106" s="75">
        <v>15000</v>
      </c>
      <c r="Q106" s="75">
        <v>15000</v>
      </c>
      <c r="R106" s="75">
        <v>0</v>
      </c>
      <c r="S106" s="75">
        <v>1500</v>
      </c>
      <c r="T106" s="75">
        <v>0</v>
      </c>
      <c r="U106" s="75">
        <v>3750</v>
      </c>
      <c r="V106" s="75">
        <v>181987</v>
      </c>
      <c r="W106" s="75">
        <v>0</v>
      </c>
      <c r="X106" s="75">
        <v>0</v>
      </c>
      <c r="Y106" s="75">
        <v>0</v>
      </c>
      <c r="Z106" s="75">
        <v>24792</v>
      </c>
      <c r="AA106" s="75">
        <v>0</v>
      </c>
      <c r="AB106" s="75">
        <v>0</v>
      </c>
      <c r="AC106" s="75">
        <v>0</v>
      </c>
      <c r="AD106" s="75">
        <v>0</v>
      </c>
      <c r="AE106" s="75">
        <v>328267</v>
      </c>
      <c r="AF106" s="75">
        <v>11250</v>
      </c>
      <c r="AG106" s="75">
        <v>3750</v>
      </c>
      <c r="AH106" s="75">
        <v>3750</v>
      </c>
      <c r="AI106" s="75">
        <v>3750</v>
      </c>
      <c r="AJ106" s="75">
        <v>7500</v>
      </c>
      <c r="AK106" s="75">
        <v>3750</v>
      </c>
      <c r="AL106" s="75">
        <v>11250</v>
      </c>
      <c r="AM106" s="75">
        <v>12000</v>
      </c>
      <c r="AN106" s="75">
        <v>9000</v>
      </c>
      <c r="AO106" s="75">
        <v>7500</v>
      </c>
      <c r="AP106" s="75">
        <v>8274.34</v>
      </c>
      <c r="AQ106" s="75">
        <v>190797</v>
      </c>
      <c r="AR106" s="75">
        <v>11250</v>
      </c>
      <c r="AS106" s="75">
        <v>10260</v>
      </c>
      <c r="AT106" s="75">
        <v>15000</v>
      </c>
      <c r="AU106" s="75">
        <v>11250</v>
      </c>
      <c r="AV106" s="75">
        <v>11030</v>
      </c>
      <c r="AW106" s="75">
        <v>10816</v>
      </c>
      <c r="AX106" s="75">
        <v>234303</v>
      </c>
      <c r="AY106" s="75">
        <v>15000</v>
      </c>
      <c r="AZ106" s="75">
        <v>13500</v>
      </c>
      <c r="BA106" s="75">
        <v>9000</v>
      </c>
      <c r="BB106" s="75">
        <v>11250</v>
      </c>
      <c r="BC106" s="75">
        <v>3000</v>
      </c>
      <c r="BD106" s="75">
        <v>18750</v>
      </c>
      <c r="BE106" s="75">
        <v>0</v>
      </c>
      <c r="BF106" s="75">
        <v>7500</v>
      </c>
      <c r="BG106" s="75">
        <v>3750</v>
      </c>
      <c r="BH106" s="75">
        <v>3750</v>
      </c>
      <c r="BI106" s="75">
        <v>204607</v>
      </c>
      <c r="BJ106" s="75">
        <v>54473</v>
      </c>
      <c r="BK106" s="75">
        <v>26961</v>
      </c>
      <c r="BL106" s="75">
        <v>8892</v>
      </c>
      <c r="BM106" s="75">
        <v>7500</v>
      </c>
      <c r="BN106" s="75">
        <v>18750</v>
      </c>
      <c r="BO106" s="75">
        <v>12690</v>
      </c>
      <c r="BP106" s="75">
        <v>100861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6">
        <v>6881874</v>
      </c>
    </row>
    <row r="107" spans="1:77" x14ac:dyDescent="0.2">
      <c r="A107" s="73" t="s">
        <v>291</v>
      </c>
      <c r="B107" s="74" t="s">
        <v>410</v>
      </c>
      <c r="C107" s="73" t="s">
        <v>411</v>
      </c>
      <c r="D107" s="75">
        <v>1954377</v>
      </c>
      <c r="E107" s="75">
        <v>804038</v>
      </c>
      <c r="F107" s="75">
        <v>959049</v>
      </c>
      <c r="G107" s="75">
        <v>386812</v>
      </c>
      <c r="H107" s="75">
        <v>237652</v>
      </c>
      <c r="I107" s="75">
        <v>0</v>
      </c>
      <c r="J107" s="75">
        <v>3501651</v>
      </c>
      <c r="K107" s="75">
        <v>552825</v>
      </c>
      <c r="L107" s="75">
        <v>132850</v>
      </c>
      <c r="M107" s="75">
        <v>1417739</v>
      </c>
      <c r="N107" s="75">
        <v>139969</v>
      </c>
      <c r="O107" s="75">
        <v>455394</v>
      </c>
      <c r="P107" s="75">
        <v>979254</v>
      </c>
      <c r="Q107" s="75">
        <v>660997</v>
      </c>
      <c r="R107" s="75">
        <v>55737</v>
      </c>
      <c r="S107" s="75">
        <v>166744</v>
      </c>
      <c r="T107" s="75">
        <v>186123</v>
      </c>
      <c r="U107" s="75">
        <v>157956</v>
      </c>
      <c r="V107" s="75">
        <v>1892618</v>
      </c>
      <c r="W107" s="75">
        <v>629292.07999999996</v>
      </c>
      <c r="X107" s="75">
        <v>255757</v>
      </c>
      <c r="Y107" s="75">
        <v>666666</v>
      </c>
      <c r="Z107" s="75">
        <v>209024</v>
      </c>
      <c r="AA107" s="75">
        <v>246037</v>
      </c>
      <c r="AB107" s="75">
        <v>331994</v>
      </c>
      <c r="AC107" s="75">
        <v>111869</v>
      </c>
      <c r="AD107" s="75">
        <v>142439</v>
      </c>
      <c r="AE107" s="75">
        <v>3463611</v>
      </c>
      <c r="AF107" s="75">
        <v>241962</v>
      </c>
      <c r="AG107" s="75">
        <v>125080</v>
      </c>
      <c r="AH107" s="75">
        <v>151215</v>
      </c>
      <c r="AI107" s="75">
        <v>128926</v>
      </c>
      <c r="AJ107" s="75">
        <v>234477</v>
      </c>
      <c r="AK107" s="75">
        <v>230664</v>
      </c>
      <c r="AL107" s="75">
        <v>191174</v>
      </c>
      <c r="AM107" s="75">
        <v>281119</v>
      </c>
      <c r="AN107" s="75">
        <v>164355</v>
      </c>
      <c r="AO107" s="75">
        <v>165512</v>
      </c>
      <c r="AP107" s="75">
        <v>132087</v>
      </c>
      <c r="AQ107" s="75">
        <v>1061281</v>
      </c>
      <c r="AR107" s="75">
        <v>178843</v>
      </c>
      <c r="AS107" s="75">
        <v>216954</v>
      </c>
      <c r="AT107" s="75">
        <v>165876</v>
      </c>
      <c r="AU107" s="75">
        <v>151199</v>
      </c>
      <c r="AV107" s="75">
        <v>83762</v>
      </c>
      <c r="AW107" s="75">
        <v>136967</v>
      </c>
      <c r="AX107" s="75">
        <v>3417712</v>
      </c>
      <c r="AY107" s="75">
        <v>261879</v>
      </c>
      <c r="AZ107" s="75">
        <v>177818</v>
      </c>
      <c r="BA107" s="75">
        <v>466278.31</v>
      </c>
      <c r="BB107" s="75">
        <v>375341</v>
      </c>
      <c r="BC107" s="75">
        <v>175629</v>
      </c>
      <c r="BD107" s="75">
        <v>537124</v>
      </c>
      <c r="BE107" s="75">
        <v>446209</v>
      </c>
      <c r="BF107" s="75">
        <v>324457</v>
      </c>
      <c r="BG107" s="75">
        <v>72505</v>
      </c>
      <c r="BH107" s="75">
        <v>74943</v>
      </c>
      <c r="BI107" s="75">
        <v>1742229</v>
      </c>
      <c r="BJ107" s="75">
        <v>879251</v>
      </c>
      <c r="BK107" s="75">
        <v>159030</v>
      </c>
      <c r="BL107" s="75">
        <v>115489</v>
      </c>
      <c r="BM107" s="75">
        <v>136455</v>
      </c>
      <c r="BN107" s="75">
        <v>252877</v>
      </c>
      <c r="BO107" s="75">
        <v>92384</v>
      </c>
      <c r="BP107" s="75">
        <v>1594573</v>
      </c>
      <c r="BQ107" s="75">
        <v>156847</v>
      </c>
      <c r="BR107" s="75">
        <v>194870</v>
      </c>
      <c r="BS107" s="75">
        <v>320543</v>
      </c>
      <c r="BT107" s="75">
        <v>259661</v>
      </c>
      <c r="BU107" s="75">
        <v>595896</v>
      </c>
      <c r="BV107" s="75">
        <v>223706</v>
      </c>
      <c r="BW107" s="75">
        <v>141155</v>
      </c>
      <c r="BX107" s="75">
        <v>131536</v>
      </c>
      <c r="BY107" s="76">
        <v>2091554.95</v>
      </c>
    </row>
    <row r="108" spans="1:77" x14ac:dyDescent="0.2">
      <c r="A108" s="73" t="s">
        <v>291</v>
      </c>
      <c r="B108" s="74" t="s">
        <v>412</v>
      </c>
      <c r="C108" s="73" t="s">
        <v>413</v>
      </c>
      <c r="D108" s="75">
        <v>77400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70000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17500</v>
      </c>
      <c r="R108" s="75">
        <v>0</v>
      </c>
      <c r="S108" s="75">
        <v>0</v>
      </c>
      <c r="T108" s="75">
        <v>0</v>
      </c>
      <c r="U108" s="75">
        <v>0</v>
      </c>
      <c r="V108" s="75">
        <v>24000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47655</v>
      </c>
      <c r="AF108" s="75">
        <v>0</v>
      </c>
      <c r="AG108" s="75">
        <v>12000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0</v>
      </c>
      <c r="AW108" s="75">
        <v>0</v>
      </c>
      <c r="AX108" s="75">
        <v>12000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30000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168000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6">
        <v>3386225.1799999997</v>
      </c>
    </row>
    <row r="109" spans="1:77" x14ac:dyDescent="0.2">
      <c r="A109" s="73" t="s">
        <v>291</v>
      </c>
      <c r="B109" s="74" t="s">
        <v>414</v>
      </c>
      <c r="C109" s="73" t="s">
        <v>415</v>
      </c>
      <c r="D109" s="75">
        <v>304617.18</v>
      </c>
      <c r="E109" s="75">
        <v>50991.49</v>
      </c>
      <c r="F109" s="75">
        <v>92684.2</v>
      </c>
      <c r="G109" s="75">
        <v>45975.8</v>
      </c>
      <c r="H109" s="75">
        <v>43049.8</v>
      </c>
      <c r="I109" s="75">
        <v>16543.439999999999</v>
      </c>
      <c r="J109" s="75">
        <v>511879.12</v>
      </c>
      <c r="K109" s="75">
        <v>40256</v>
      </c>
      <c r="L109" s="75">
        <v>0</v>
      </c>
      <c r="M109" s="75">
        <v>194236.46</v>
      </c>
      <c r="N109" s="75">
        <v>0</v>
      </c>
      <c r="O109" s="75">
        <v>99493.48</v>
      </c>
      <c r="P109" s="75">
        <v>96404.6</v>
      </c>
      <c r="Q109" s="75">
        <v>38169</v>
      </c>
      <c r="R109" s="75">
        <v>16500.599999999999</v>
      </c>
      <c r="S109" s="75">
        <v>4466.8</v>
      </c>
      <c r="T109" s="75">
        <v>0</v>
      </c>
      <c r="U109" s="75">
        <v>0</v>
      </c>
      <c r="V109" s="75">
        <v>185218.4</v>
      </c>
      <c r="W109" s="75">
        <v>13329.4</v>
      </c>
      <c r="X109" s="75">
        <v>0</v>
      </c>
      <c r="Y109" s="75">
        <v>0</v>
      </c>
      <c r="Z109" s="75">
        <v>11365.6</v>
      </c>
      <c r="AA109" s="75">
        <v>0</v>
      </c>
      <c r="AB109" s="75">
        <v>0</v>
      </c>
      <c r="AC109" s="75">
        <v>0</v>
      </c>
      <c r="AD109" s="75">
        <v>0</v>
      </c>
      <c r="AE109" s="75">
        <v>213636.06</v>
      </c>
      <c r="AF109" s="75">
        <v>2002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32210</v>
      </c>
      <c r="AN109" s="75">
        <v>0</v>
      </c>
      <c r="AO109" s="75">
        <v>11130.89</v>
      </c>
      <c r="AP109" s="75">
        <v>0</v>
      </c>
      <c r="AQ109" s="75">
        <v>107419.42</v>
      </c>
      <c r="AR109" s="75">
        <v>0</v>
      </c>
      <c r="AS109" s="75">
        <v>0</v>
      </c>
      <c r="AT109" s="75">
        <v>4519</v>
      </c>
      <c r="AU109" s="75">
        <v>0</v>
      </c>
      <c r="AV109" s="75">
        <v>0</v>
      </c>
      <c r="AW109" s="75">
        <v>0</v>
      </c>
      <c r="AX109" s="75">
        <v>382292.28</v>
      </c>
      <c r="AY109" s="75">
        <v>0</v>
      </c>
      <c r="AZ109" s="75">
        <v>0</v>
      </c>
      <c r="BA109" s="75">
        <v>50629</v>
      </c>
      <c r="BB109" s="75">
        <v>75422</v>
      </c>
      <c r="BC109" s="75">
        <v>0</v>
      </c>
      <c r="BD109" s="75">
        <v>58371.06</v>
      </c>
      <c r="BE109" s="75">
        <v>0</v>
      </c>
      <c r="BF109" s="75">
        <v>0</v>
      </c>
      <c r="BG109" s="75">
        <v>16260.8</v>
      </c>
      <c r="BH109" s="75">
        <v>0</v>
      </c>
      <c r="BI109" s="75">
        <v>209215.18</v>
      </c>
      <c r="BJ109" s="75">
        <v>187211.15</v>
      </c>
      <c r="BK109" s="75">
        <v>0</v>
      </c>
      <c r="BL109" s="75">
        <v>21067.58</v>
      </c>
      <c r="BM109" s="75">
        <v>0</v>
      </c>
      <c r="BN109" s="75">
        <v>41252</v>
      </c>
      <c r="BO109" s="75">
        <v>0</v>
      </c>
      <c r="BP109" s="75">
        <v>173998.92</v>
      </c>
      <c r="BQ109" s="75">
        <v>2038.6</v>
      </c>
      <c r="BR109" s="75">
        <v>6198</v>
      </c>
      <c r="BS109" s="75">
        <v>15668.4</v>
      </c>
      <c r="BT109" s="75">
        <v>69217</v>
      </c>
      <c r="BU109" s="75">
        <v>63415</v>
      </c>
      <c r="BV109" s="75">
        <v>15274.8</v>
      </c>
      <c r="BW109" s="75">
        <v>934</v>
      </c>
      <c r="BX109" s="75">
        <v>0</v>
      </c>
      <c r="BY109" s="76">
        <v>3733606.9899999998</v>
      </c>
    </row>
    <row r="110" spans="1:77" x14ac:dyDescent="0.2">
      <c r="A110" s="73" t="s">
        <v>291</v>
      </c>
      <c r="B110" s="74" t="s">
        <v>416</v>
      </c>
      <c r="C110" s="73" t="s">
        <v>417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36033</v>
      </c>
      <c r="AF110" s="75">
        <v>0</v>
      </c>
      <c r="AG110" s="75">
        <v>0</v>
      </c>
      <c r="AH110" s="75">
        <v>387.17</v>
      </c>
      <c r="AI110" s="75">
        <v>387.17</v>
      </c>
      <c r="AJ110" s="75">
        <v>0</v>
      </c>
      <c r="AK110" s="75">
        <v>0</v>
      </c>
      <c r="AL110" s="75">
        <v>1113.51</v>
      </c>
      <c r="AM110" s="75">
        <v>0</v>
      </c>
      <c r="AN110" s="75">
        <v>774.34</v>
      </c>
      <c r="AO110" s="75">
        <v>0</v>
      </c>
      <c r="AP110" s="75">
        <v>0</v>
      </c>
      <c r="AQ110" s="75">
        <v>0</v>
      </c>
      <c r="AR110" s="75">
        <v>0</v>
      </c>
      <c r="AS110" s="75">
        <v>0</v>
      </c>
      <c r="AT110" s="75">
        <v>0</v>
      </c>
      <c r="AU110" s="75">
        <v>0</v>
      </c>
      <c r="AV110" s="75">
        <v>0</v>
      </c>
      <c r="AW110" s="75">
        <v>0</v>
      </c>
      <c r="AX110" s="75">
        <v>28644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75">
        <v>6260</v>
      </c>
      <c r="BK110" s="75">
        <v>0</v>
      </c>
      <c r="BL110" s="75">
        <v>0</v>
      </c>
      <c r="BM110" s="75">
        <v>0</v>
      </c>
      <c r="BN110" s="75">
        <v>2303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6">
        <v>751601115.55000007</v>
      </c>
    </row>
    <row r="111" spans="1:77" x14ac:dyDescent="0.2">
      <c r="A111" s="73" t="s">
        <v>291</v>
      </c>
      <c r="B111" s="74" t="s">
        <v>418</v>
      </c>
      <c r="C111" s="73" t="s">
        <v>419</v>
      </c>
      <c r="D111" s="75">
        <v>0</v>
      </c>
      <c r="E111" s="75">
        <v>68296</v>
      </c>
      <c r="F111" s="75">
        <v>0</v>
      </c>
      <c r="G111" s="75">
        <v>36200</v>
      </c>
      <c r="H111" s="75">
        <v>23200</v>
      </c>
      <c r="I111" s="75">
        <v>14400</v>
      </c>
      <c r="J111" s="75">
        <v>402000</v>
      </c>
      <c r="K111" s="75">
        <v>3040</v>
      </c>
      <c r="L111" s="75">
        <v>12400</v>
      </c>
      <c r="M111" s="75">
        <v>160000</v>
      </c>
      <c r="N111" s="75">
        <v>13800</v>
      </c>
      <c r="O111" s="75">
        <v>38297</v>
      </c>
      <c r="P111" s="75">
        <v>66000</v>
      </c>
      <c r="Q111" s="75">
        <v>64000</v>
      </c>
      <c r="R111" s="75">
        <v>0</v>
      </c>
      <c r="S111" s="75">
        <v>16526</v>
      </c>
      <c r="T111" s="75">
        <v>3319</v>
      </c>
      <c r="U111" s="75">
        <v>1200</v>
      </c>
      <c r="V111" s="75">
        <v>205138.5</v>
      </c>
      <c r="W111" s="75">
        <v>59074</v>
      </c>
      <c r="X111" s="75">
        <v>22538</v>
      </c>
      <c r="Y111" s="75">
        <v>63611</v>
      </c>
      <c r="Z111" s="75">
        <v>22800</v>
      </c>
      <c r="AA111" s="75">
        <v>0</v>
      </c>
      <c r="AB111" s="75">
        <v>31200</v>
      </c>
      <c r="AC111" s="75">
        <v>0</v>
      </c>
      <c r="AD111" s="75">
        <v>15600</v>
      </c>
      <c r="AE111" s="75">
        <v>315899</v>
      </c>
      <c r="AF111" s="75">
        <v>19400</v>
      </c>
      <c r="AG111" s="75">
        <v>11318</v>
      </c>
      <c r="AH111" s="75">
        <v>13800</v>
      </c>
      <c r="AI111" s="75">
        <v>12151</v>
      </c>
      <c r="AJ111" s="75">
        <v>20600</v>
      </c>
      <c r="AK111" s="75">
        <v>21600</v>
      </c>
      <c r="AL111" s="75">
        <v>4300</v>
      </c>
      <c r="AM111" s="75">
        <v>25000</v>
      </c>
      <c r="AN111" s="75">
        <v>15145</v>
      </c>
      <c r="AO111" s="75">
        <v>0</v>
      </c>
      <c r="AP111" s="75">
        <v>13000</v>
      </c>
      <c r="AQ111" s="75">
        <v>114000</v>
      </c>
      <c r="AR111" s="75">
        <v>18606</v>
      </c>
      <c r="AS111" s="75">
        <v>17200</v>
      </c>
      <c r="AT111" s="75">
        <v>15800</v>
      </c>
      <c r="AU111" s="75">
        <v>14000</v>
      </c>
      <c r="AV111" s="75">
        <v>7400</v>
      </c>
      <c r="AW111" s="75">
        <v>12400</v>
      </c>
      <c r="AX111" s="75">
        <v>185356</v>
      </c>
      <c r="AY111" s="75">
        <v>24600</v>
      </c>
      <c r="AZ111" s="75">
        <v>19999</v>
      </c>
      <c r="BA111" s="75">
        <v>0</v>
      </c>
      <c r="BB111" s="75">
        <v>0</v>
      </c>
      <c r="BC111" s="75">
        <v>0</v>
      </c>
      <c r="BD111" s="75">
        <v>54000</v>
      </c>
      <c r="BE111" s="75">
        <v>0</v>
      </c>
      <c r="BF111" s="75">
        <v>0</v>
      </c>
      <c r="BG111" s="75">
        <v>6600</v>
      </c>
      <c r="BH111" s="75">
        <v>6538</v>
      </c>
      <c r="BI111" s="75">
        <v>0</v>
      </c>
      <c r="BJ111" s="75">
        <v>0</v>
      </c>
      <c r="BK111" s="75">
        <v>0</v>
      </c>
      <c r="BL111" s="75">
        <v>9688</v>
      </c>
      <c r="BM111" s="75">
        <v>29200</v>
      </c>
      <c r="BN111" s="75">
        <v>22897</v>
      </c>
      <c r="BO111" s="75">
        <v>0</v>
      </c>
      <c r="BP111" s="75">
        <v>158000</v>
      </c>
      <c r="BQ111" s="75">
        <v>13742</v>
      </c>
      <c r="BR111" s="75">
        <v>17600</v>
      </c>
      <c r="BS111" s="75">
        <v>30000</v>
      </c>
      <c r="BT111" s="75">
        <v>0</v>
      </c>
      <c r="BU111" s="75">
        <v>51888</v>
      </c>
      <c r="BV111" s="75">
        <v>0</v>
      </c>
      <c r="BW111" s="75">
        <v>12400</v>
      </c>
      <c r="BX111" s="75">
        <v>12400</v>
      </c>
      <c r="BY111" s="76">
        <v>71345524.960000008</v>
      </c>
    </row>
    <row r="112" spans="1:77" x14ac:dyDescent="0.2">
      <c r="A112" s="73" t="s">
        <v>291</v>
      </c>
      <c r="B112" s="74" t="s">
        <v>420</v>
      </c>
      <c r="C112" s="73" t="s">
        <v>421</v>
      </c>
      <c r="D112" s="75">
        <v>829592.5</v>
      </c>
      <c r="E112" s="75">
        <v>323821.5</v>
      </c>
      <c r="F112" s="75">
        <v>94770</v>
      </c>
      <c r="G112" s="75">
        <v>117600</v>
      </c>
      <c r="H112" s="75">
        <v>100550</v>
      </c>
      <c r="I112" s="75">
        <v>2400</v>
      </c>
      <c r="J112" s="75">
        <v>1358123.75</v>
      </c>
      <c r="K112" s="75">
        <v>234100</v>
      </c>
      <c r="L112" s="75">
        <v>75121</v>
      </c>
      <c r="M112" s="75">
        <v>351810</v>
      </c>
      <c r="N112" s="75">
        <v>53250</v>
      </c>
      <c r="O112" s="75">
        <v>155145</v>
      </c>
      <c r="P112" s="75">
        <v>370650</v>
      </c>
      <c r="Q112" s="75">
        <v>417370</v>
      </c>
      <c r="R112" s="75">
        <v>48420</v>
      </c>
      <c r="S112" s="75">
        <v>188450</v>
      </c>
      <c r="T112" s="75">
        <v>114537.5</v>
      </c>
      <c r="U112" s="75">
        <v>14604</v>
      </c>
      <c r="V112" s="75">
        <v>1223605</v>
      </c>
      <c r="W112" s="75">
        <v>163930</v>
      </c>
      <c r="X112" s="75">
        <v>246800</v>
      </c>
      <c r="Y112" s="75">
        <v>186195</v>
      </c>
      <c r="Z112" s="75">
        <v>11900</v>
      </c>
      <c r="AA112" s="75">
        <v>0</v>
      </c>
      <c r="AB112" s="75">
        <v>36900</v>
      </c>
      <c r="AC112" s="75">
        <v>25700</v>
      </c>
      <c r="AD112" s="75">
        <v>32950</v>
      </c>
      <c r="AE112" s="75">
        <v>1177464</v>
      </c>
      <c r="AF112" s="75">
        <v>0</v>
      </c>
      <c r="AG112" s="75">
        <v>59797</v>
      </c>
      <c r="AH112" s="75">
        <v>0</v>
      </c>
      <c r="AI112" s="75">
        <v>108350</v>
      </c>
      <c r="AJ112" s="75">
        <v>117993.25</v>
      </c>
      <c r="AK112" s="75">
        <v>0</v>
      </c>
      <c r="AL112" s="75">
        <v>6244</v>
      </c>
      <c r="AM112" s="75">
        <v>87580.25</v>
      </c>
      <c r="AN112" s="75">
        <v>15083.25</v>
      </c>
      <c r="AO112" s="75">
        <v>73386.5</v>
      </c>
      <c r="AP112" s="75">
        <v>0</v>
      </c>
      <c r="AQ112" s="75">
        <v>708125</v>
      </c>
      <c r="AR112" s="75">
        <v>58550</v>
      </c>
      <c r="AS112" s="75">
        <v>151336.5</v>
      </c>
      <c r="AT112" s="75">
        <v>59293.5</v>
      </c>
      <c r="AU112" s="75">
        <v>87348.5</v>
      </c>
      <c r="AV112" s="75">
        <v>5350</v>
      </c>
      <c r="AW112" s="75">
        <v>59035</v>
      </c>
      <c r="AX112" s="75">
        <v>1035018.5</v>
      </c>
      <c r="AY112" s="75">
        <v>16000</v>
      </c>
      <c r="AZ112" s="75">
        <v>193160</v>
      </c>
      <c r="BA112" s="75">
        <v>191522</v>
      </c>
      <c r="BB112" s="75">
        <v>229395</v>
      </c>
      <c r="BC112" s="75">
        <v>0</v>
      </c>
      <c r="BD112" s="75">
        <v>199050</v>
      </c>
      <c r="BE112" s="75">
        <v>0</v>
      </c>
      <c r="BF112" s="75">
        <v>21450</v>
      </c>
      <c r="BG112" s="75">
        <v>57309</v>
      </c>
      <c r="BH112" s="75">
        <v>9750</v>
      </c>
      <c r="BI112" s="75">
        <v>566258.25</v>
      </c>
      <c r="BJ112" s="75">
        <v>232270</v>
      </c>
      <c r="BK112" s="75">
        <v>93315.25</v>
      </c>
      <c r="BL112" s="75">
        <v>53952</v>
      </c>
      <c r="BM112" s="75">
        <v>0</v>
      </c>
      <c r="BN112" s="75">
        <v>219900</v>
      </c>
      <c r="BO112" s="75">
        <v>89461.25</v>
      </c>
      <c r="BP112" s="75">
        <v>553034</v>
      </c>
      <c r="BQ112" s="75">
        <v>15000</v>
      </c>
      <c r="BR112" s="75">
        <v>53765</v>
      </c>
      <c r="BS112" s="75">
        <v>0</v>
      </c>
      <c r="BT112" s="75">
        <v>85059</v>
      </c>
      <c r="BU112" s="75">
        <v>51403</v>
      </c>
      <c r="BV112" s="75">
        <v>74200</v>
      </c>
      <c r="BW112" s="75">
        <v>39456</v>
      </c>
      <c r="BX112" s="75">
        <v>38340</v>
      </c>
      <c r="BY112" s="76">
        <v>13293470.92</v>
      </c>
    </row>
    <row r="113" spans="1:77" x14ac:dyDescent="0.2">
      <c r="A113" s="73" t="s">
        <v>291</v>
      </c>
      <c r="B113" s="74" t="s">
        <v>422</v>
      </c>
      <c r="C113" s="73" t="s">
        <v>423</v>
      </c>
      <c r="D113" s="75">
        <v>429775.5</v>
      </c>
      <c r="E113" s="75">
        <v>461560.5</v>
      </c>
      <c r="F113" s="75">
        <v>220091</v>
      </c>
      <c r="G113" s="75">
        <v>53753</v>
      </c>
      <c r="H113" s="75">
        <v>94037</v>
      </c>
      <c r="I113" s="75">
        <v>0</v>
      </c>
      <c r="J113" s="75">
        <v>1675600</v>
      </c>
      <c r="K113" s="75">
        <v>131186.5</v>
      </c>
      <c r="L113" s="75">
        <v>88604</v>
      </c>
      <c r="M113" s="75">
        <v>288735</v>
      </c>
      <c r="N113" s="75">
        <v>20795</v>
      </c>
      <c r="O113" s="75">
        <v>216052</v>
      </c>
      <c r="P113" s="75">
        <v>100096</v>
      </c>
      <c r="Q113" s="75">
        <v>69625</v>
      </c>
      <c r="R113" s="75">
        <v>0</v>
      </c>
      <c r="S113" s="75">
        <v>44622</v>
      </c>
      <c r="T113" s="75">
        <v>25471</v>
      </c>
      <c r="U113" s="75">
        <v>0</v>
      </c>
      <c r="V113" s="75">
        <v>425993.5</v>
      </c>
      <c r="W113" s="75">
        <v>44129</v>
      </c>
      <c r="X113" s="75">
        <v>10366</v>
      </c>
      <c r="Y113" s="75">
        <v>32749</v>
      </c>
      <c r="Z113" s="75">
        <v>16720</v>
      </c>
      <c r="AA113" s="75">
        <v>0</v>
      </c>
      <c r="AB113" s="75">
        <v>31240</v>
      </c>
      <c r="AC113" s="75">
        <v>1680</v>
      </c>
      <c r="AD113" s="75">
        <v>1700</v>
      </c>
      <c r="AE113" s="75">
        <v>396304</v>
      </c>
      <c r="AF113" s="75">
        <v>52962.14</v>
      </c>
      <c r="AG113" s="75">
        <v>3605</v>
      </c>
      <c r="AH113" s="75">
        <v>0</v>
      </c>
      <c r="AI113" s="75">
        <v>26880</v>
      </c>
      <c r="AJ113" s="75">
        <v>16775</v>
      </c>
      <c r="AK113" s="75">
        <v>21750</v>
      </c>
      <c r="AL113" s="75">
        <v>13078.25</v>
      </c>
      <c r="AM113" s="75">
        <v>12695</v>
      </c>
      <c r="AN113" s="75">
        <v>7130</v>
      </c>
      <c r="AO113" s="75">
        <v>13842</v>
      </c>
      <c r="AP113" s="75">
        <v>0</v>
      </c>
      <c r="AQ113" s="75">
        <v>152442.5</v>
      </c>
      <c r="AR113" s="75">
        <v>4864</v>
      </c>
      <c r="AS113" s="75">
        <v>3596</v>
      </c>
      <c r="AT113" s="75">
        <v>1675</v>
      </c>
      <c r="AU113" s="75">
        <v>5550</v>
      </c>
      <c r="AV113" s="75">
        <v>2195</v>
      </c>
      <c r="AW113" s="75">
        <v>0</v>
      </c>
      <c r="AX113" s="75">
        <v>415042.4</v>
      </c>
      <c r="AY113" s="75">
        <v>5069</v>
      </c>
      <c r="AZ113" s="75">
        <v>9700</v>
      </c>
      <c r="BA113" s="75">
        <v>37290</v>
      </c>
      <c r="BB113" s="75">
        <v>142479</v>
      </c>
      <c r="BC113" s="75">
        <v>81180</v>
      </c>
      <c r="BD113" s="75">
        <v>58983</v>
      </c>
      <c r="BE113" s="75">
        <v>143042.5</v>
      </c>
      <c r="BF113" s="75">
        <v>71738</v>
      </c>
      <c r="BG113" s="75">
        <v>8000</v>
      </c>
      <c r="BH113" s="75">
        <v>1303</v>
      </c>
      <c r="BI113" s="75">
        <v>161942.5</v>
      </c>
      <c r="BJ113" s="75">
        <v>37895</v>
      </c>
      <c r="BK113" s="75">
        <v>0</v>
      </c>
      <c r="BL113" s="75">
        <v>15280</v>
      </c>
      <c r="BM113" s="75">
        <v>29891</v>
      </c>
      <c r="BN113" s="75">
        <v>52394</v>
      </c>
      <c r="BO113" s="75">
        <v>20140</v>
      </c>
      <c r="BP113" s="75">
        <v>151718.32</v>
      </c>
      <c r="BQ113" s="75">
        <v>0</v>
      </c>
      <c r="BR113" s="75">
        <v>29370</v>
      </c>
      <c r="BS113" s="75">
        <v>0</v>
      </c>
      <c r="BT113" s="75">
        <v>6771</v>
      </c>
      <c r="BU113" s="75">
        <v>134879</v>
      </c>
      <c r="BV113" s="75">
        <v>330</v>
      </c>
      <c r="BW113" s="75">
        <v>5147</v>
      </c>
      <c r="BX113" s="75">
        <v>20000</v>
      </c>
      <c r="BY113" s="76">
        <v>3070957.81</v>
      </c>
    </row>
    <row r="114" spans="1:77" x14ac:dyDescent="0.2">
      <c r="A114" s="73" t="s">
        <v>291</v>
      </c>
      <c r="B114" s="74" t="s">
        <v>424</v>
      </c>
      <c r="C114" s="73" t="s">
        <v>425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8860.42</v>
      </c>
      <c r="W114" s="75">
        <v>27100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32109.200000000001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6">
        <v>2793250</v>
      </c>
    </row>
    <row r="115" spans="1:77" x14ac:dyDescent="0.2">
      <c r="A115" s="73" t="s">
        <v>291</v>
      </c>
      <c r="B115" s="74" t="s">
        <v>426</v>
      </c>
      <c r="C115" s="73" t="s">
        <v>427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650</v>
      </c>
      <c r="T115" s="75">
        <v>0</v>
      </c>
      <c r="U115" s="75">
        <v>0</v>
      </c>
      <c r="V115" s="75">
        <v>112479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9908.5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75">
        <v>0</v>
      </c>
      <c r="AW115" s="75">
        <v>0</v>
      </c>
      <c r="AX115" s="75">
        <v>0</v>
      </c>
      <c r="AY115" s="75">
        <v>0</v>
      </c>
      <c r="AZ115" s="75">
        <v>0</v>
      </c>
      <c r="BA115" s="75">
        <v>0</v>
      </c>
      <c r="BB115" s="75">
        <v>0</v>
      </c>
      <c r="BC115" s="75">
        <v>0</v>
      </c>
      <c r="BD115" s="75">
        <v>0</v>
      </c>
      <c r="BE115" s="75">
        <v>0</v>
      </c>
      <c r="BF115" s="75">
        <v>0</v>
      </c>
      <c r="BG115" s="75">
        <v>0</v>
      </c>
      <c r="BH115" s="75">
        <v>0</v>
      </c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6">
        <v>41256500</v>
      </c>
    </row>
    <row r="116" spans="1:77" x14ac:dyDescent="0.2">
      <c r="A116" s="73" t="s">
        <v>291</v>
      </c>
      <c r="B116" s="74" t="s">
        <v>428</v>
      </c>
      <c r="C116" s="73" t="s">
        <v>429</v>
      </c>
      <c r="D116" s="75">
        <v>41000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9647.7999999999993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15370.5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17753.05</v>
      </c>
      <c r="AR116" s="75">
        <v>0</v>
      </c>
      <c r="AS116" s="75">
        <v>0</v>
      </c>
      <c r="AT116" s="75">
        <v>0</v>
      </c>
      <c r="AU116" s="75">
        <v>0</v>
      </c>
      <c r="AV116" s="75">
        <v>0</v>
      </c>
      <c r="AW116" s="75">
        <v>0</v>
      </c>
      <c r="AX116" s="75">
        <v>0</v>
      </c>
      <c r="AY116" s="75">
        <v>0</v>
      </c>
      <c r="AZ116" s="75">
        <v>0</v>
      </c>
      <c r="BA116" s="75">
        <v>0</v>
      </c>
      <c r="BB116" s="75">
        <v>0</v>
      </c>
      <c r="BC116" s="75">
        <v>0</v>
      </c>
      <c r="BD116" s="75">
        <v>0</v>
      </c>
      <c r="BE116" s="75">
        <v>0</v>
      </c>
      <c r="BF116" s="75">
        <v>0</v>
      </c>
      <c r="BG116" s="75">
        <v>0</v>
      </c>
      <c r="BH116" s="75">
        <v>0</v>
      </c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6">
        <v>5099333.33</v>
      </c>
    </row>
    <row r="117" spans="1:77" x14ac:dyDescent="0.2">
      <c r="A117" s="73" t="s">
        <v>291</v>
      </c>
      <c r="B117" s="74" t="s">
        <v>430</v>
      </c>
      <c r="C117" s="73" t="s">
        <v>431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85">
        <v>0</v>
      </c>
      <c r="AC117" s="85">
        <v>0</v>
      </c>
      <c r="AD117" s="85">
        <v>0</v>
      </c>
      <c r="AE117" s="85">
        <v>0</v>
      </c>
      <c r="AF117" s="85">
        <v>0</v>
      </c>
      <c r="AG117" s="85">
        <v>0</v>
      </c>
      <c r="AH117" s="85">
        <v>0</v>
      </c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85">
        <v>0</v>
      </c>
      <c r="AO117" s="85">
        <v>0</v>
      </c>
      <c r="AP117" s="85">
        <v>0</v>
      </c>
      <c r="AQ117" s="85">
        <v>0</v>
      </c>
      <c r="AR117" s="85">
        <v>0</v>
      </c>
      <c r="AS117" s="85">
        <v>0</v>
      </c>
      <c r="AT117" s="85">
        <v>0</v>
      </c>
      <c r="AU117" s="85">
        <v>0</v>
      </c>
      <c r="AV117" s="85">
        <v>0</v>
      </c>
      <c r="AW117" s="85">
        <v>0</v>
      </c>
      <c r="AX117" s="85">
        <v>0</v>
      </c>
      <c r="AY117" s="85">
        <v>0</v>
      </c>
      <c r="AZ117" s="85">
        <v>0</v>
      </c>
      <c r="BA117" s="85">
        <v>0</v>
      </c>
      <c r="BB117" s="85">
        <v>0</v>
      </c>
      <c r="BC117" s="85">
        <v>0</v>
      </c>
      <c r="BD117" s="85">
        <v>0</v>
      </c>
      <c r="BE117" s="85">
        <v>0</v>
      </c>
      <c r="BF117" s="85">
        <v>0</v>
      </c>
      <c r="BG117" s="85">
        <v>0</v>
      </c>
      <c r="BH117" s="85">
        <v>0</v>
      </c>
      <c r="BI117" s="85">
        <v>0</v>
      </c>
      <c r="BJ117" s="85">
        <v>0</v>
      </c>
      <c r="BK117" s="85">
        <v>0</v>
      </c>
      <c r="BL117" s="85">
        <v>0</v>
      </c>
      <c r="BM117" s="85">
        <v>0</v>
      </c>
      <c r="BN117" s="85">
        <v>0</v>
      </c>
      <c r="BO117" s="85">
        <v>0</v>
      </c>
      <c r="BP117" s="85">
        <v>0</v>
      </c>
      <c r="BQ117" s="85">
        <v>0</v>
      </c>
      <c r="BR117" s="85">
        <v>0</v>
      </c>
      <c r="BS117" s="85">
        <v>0</v>
      </c>
      <c r="BT117" s="85">
        <v>0</v>
      </c>
      <c r="BU117" s="85">
        <v>0</v>
      </c>
      <c r="BV117" s="85">
        <v>0</v>
      </c>
      <c r="BW117" s="85">
        <v>0</v>
      </c>
      <c r="BX117" s="85">
        <v>0</v>
      </c>
      <c r="BY117" s="76">
        <v>10786370</v>
      </c>
    </row>
    <row r="118" spans="1:77" x14ac:dyDescent="0.2">
      <c r="A118" s="73" t="s">
        <v>291</v>
      </c>
      <c r="B118" s="74" t="s">
        <v>432</v>
      </c>
      <c r="C118" s="73" t="s">
        <v>433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120000</v>
      </c>
      <c r="M118" s="75">
        <v>0</v>
      </c>
      <c r="N118" s="75">
        <v>170000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160000</v>
      </c>
      <c r="U118" s="75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160000</v>
      </c>
      <c r="AA118" s="75">
        <v>0</v>
      </c>
      <c r="AB118" s="75">
        <v>80000</v>
      </c>
      <c r="AC118" s="75">
        <v>0</v>
      </c>
      <c r="AD118" s="75">
        <v>320000</v>
      </c>
      <c r="AE118" s="75">
        <v>1240000</v>
      </c>
      <c r="AF118" s="75">
        <v>80000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75">
        <v>0</v>
      </c>
      <c r="AW118" s="75">
        <v>0</v>
      </c>
      <c r="AX118" s="75">
        <v>0</v>
      </c>
      <c r="AY118" s="75">
        <v>430000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80000</v>
      </c>
      <c r="BJ118" s="75">
        <v>0</v>
      </c>
      <c r="BK118" s="75">
        <v>280000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210000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6">
        <v>1726568.52</v>
      </c>
    </row>
    <row r="119" spans="1:77" x14ac:dyDescent="0.2">
      <c r="A119" s="73" t="s">
        <v>291</v>
      </c>
      <c r="B119" s="74" t="s">
        <v>434</v>
      </c>
      <c r="C119" s="73" t="s">
        <v>435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10975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0</v>
      </c>
      <c r="BJ119" s="75">
        <v>0</v>
      </c>
      <c r="BK119" s="75">
        <v>58606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6">
        <v>9825147.5299999993</v>
      </c>
    </row>
    <row r="120" spans="1:77" x14ac:dyDescent="0.2">
      <c r="A120" s="73" t="s">
        <v>291</v>
      </c>
      <c r="B120" s="74" t="s">
        <v>436</v>
      </c>
      <c r="C120" s="73" t="s">
        <v>437</v>
      </c>
      <c r="D120" s="75">
        <v>1485881.26</v>
      </c>
      <c r="E120" s="75">
        <v>274859.59999999998</v>
      </c>
      <c r="F120" s="75">
        <v>783180</v>
      </c>
      <c r="G120" s="75">
        <v>244269.5</v>
      </c>
      <c r="H120" s="75">
        <v>164618.79999999999</v>
      </c>
      <c r="I120" s="75">
        <v>245185.2</v>
      </c>
      <c r="J120" s="75">
        <v>1449768</v>
      </c>
      <c r="K120" s="75">
        <v>958529.75</v>
      </c>
      <c r="L120" s="75">
        <v>102382.11</v>
      </c>
      <c r="M120" s="75">
        <v>1883818.45</v>
      </c>
      <c r="N120" s="75">
        <v>129514</v>
      </c>
      <c r="O120" s="75">
        <v>211610.7</v>
      </c>
      <c r="P120" s="75">
        <v>355734</v>
      </c>
      <c r="Q120" s="75">
        <v>315631</v>
      </c>
      <c r="R120" s="75">
        <v>0</v>
      </c>
      <c r="S120" s="75">
        <v>124749.64</v>
      </c>
      <c r="T120" s="75">
        <v>0</v>
      </c>
      <c r="U120" s="75">
        <v>98505</v>
      </c>
      <c r="V120" s="75">
        <v>1279534</v>
      </c>
      <c r="W120" s="75">
        <v>170500</v>
      </c>
      <c r="X120" s="75">
        <v>37800</v>
      </c>
      <c r="Y120" s="75">
        <v>7000</v>
      </c>
      <c r="Z120" s="75">
        <v>184927.08</v>
      </c>
      <c r="AA120" s="75">
        <v>84820</v>
      </c>
      <c r="AB120" s="75">
        <v>0</v>
      </c>
      <c r="AC120" s="75">
        <v>0</v>
      </c>
      <c r="AD120" s="75">
        <v>45080</v>
      </c>
      <c r="AE120" s="75">
        <v>3571381.52</v>
      </c>
      <c r="AF120" s="75">
        <v>404331</v>
      </c>
      <c r="AG120" s="75">
        <v>64140</v>
      </c>
      <c r="AH120" s="75">
        <v>62416</v>
      </c>
      <c r="AI120" s="75">
        <v>75684</v>
      </c>
      <c r="AJ120" s="75">
        <v>285211.90000000002</v>
      </c>
      <c r="AK120" s="75">
        <v>183545</v>
      </c>
      <c r="AL120" s="75">
        <v>64549</v>
      </c>
      <c r="AM120" s="75">
        <v>106850</v>
      </c>
      <c r="AN120" s="75">
        <v>93871.79</v>
      </c>
      <c r="AO120" s="75">
        <v>128905.22</v>
      </c>
      <c r="AP120" s="75">
        <v>27800</v>
      </c>
      <c r="AQ120" s="75">
        <v>760416.87</v>
      </c>
      <c r="AR120" s="75">
        <v>297805</v>
      </c>
      <c r="AS120" s="75">
        <v>79211.570000000007</v>
      </c>
      <c r="AT120" s="75">
        <v>109419</v>
      </c>
      <c r="AU120" s="75">
        <v>113900</v>
      </c>
      <c r="AV120" s="75">
        <v>165086.45000000001</v>
      </c>
      <c r="AW120" s="75">
        <v>72281.350000000006</v>
      </c>
      <c r="AX120" s="75">
        <v>2305530.56</v>
      </c>
      <c r="AY120" s="75">
        <v>90223.01</v>
      </c>
      <c r="AZ120" s="75">
        <v>44250</v>
      </c>
      <c r="BA120" s="75">
        <v>194704</v>
      </c>
      <c r="BB120" s="75">
        <v>113921</v>
      </c>
      <c r="BC120" s="75">
        <v>81095</v>
      </c>
      <c r="BD120" s="75">
        <v>51200</v>
      </c>
      <c r="BE120" s="75">
        <v>104800</v>
      </c>
      <c r="BF120" s="75">
        <v>173629</v>
      </c>
      <c r="BG120" s="75">
        <v>0</v>
      </c>
      <c r="BH120" s="75">
        <v>0</v>
      </c>
      <c r="BI120" s="75">
        <v>1071088.5</v>
      </c>
      <c r="BJ120" s="75">
        <v>288400</v>
      </c>
      <c r="BK120" s="75">
        <v>105047</v>
      </c>
      <c r="BL120" s="75">
        <v>36285</v>
      </c>
      <c r="BM120" s="75">
        <v>14540</v>
      </c>
      <c r="BN120" s="75">
        <v>221766</v>
      </c>
      <c r="BO120" s="75">
        <v>19350</v>
      </c>
      <c r="BP120" s="75">
        <v>2084088.11</v>
      </c>
      <c r="BQ120" s="75">
        <v>91262.3</v>
      </c>
      <c r="BR120" s="75">
        <v>67824</v>
      </c>
      <c r="BS120" s="75">
        <v>0</v>
      </c>
      <c r="BT120" s="75">
        <v>6900</v>
      </c>
      <c r="BU120" s="75">
        <v>574553.84</v>
      </c>
      <c r="BV120" s="75">
        <v>58380</v>
      </c>
      <c r="BW120" s="75">
        <v>125491.56</v>
      </c>
      <c r="BX120" s="75">
        <v>107431</v>
      </c>
      <c r="BY120" s="76">
        <v>26475164.129999995</v>
      </c>
    </row>
    <row r="121" spans="1:77" x14ac:dyDescent="0.2">
      <c r="A121" s="73" t="s">
        <v>291</v>
      </c>
      <c r="B121" s="74" t="s">
        <v>438</v>
      </c>
      <c r="C121" s="73" t="s">
        <v>439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  <c r="O121" s="85">
        <v>0</v>
      </c>
      <c r="P121" s="85">
        <v>0</v>
      </c>
      <c r="Q121" s="85">
        <v>0</v>
      </c>
      <c r="R121" s="85">
        <v>0</v>
      </c>
      <c r="S121" s="85">
        <v>0</v>
      </c>
      <c r="T121" s="85">
        <v>0</v>
      </c>
      <c r="U121" s="85">
        <v>0</v>
      </c>
      <c r="V121" s="85">
        <v>0</v>
      </c>
      <c r="W121" s="85">
        <v>0</v>
      </c>
      <c r="X121" s="85">
        <v>0</v>
      </c>
      <c r="Y121" s="85">
        <v>0</v>
      </c>
      <c r="Z121" s="85">
        <v>0</v>
      </c>
      <c r="AA121" s="85">
        <v>0</v>
      </c>
      <c r="AB121" s="85">
        <v>0</v>
      </c>
      <c r="AC121" s="85">
        <v>0</v>
      </c>
      <c r="AD121" s="85">
        <v>0</v>
      </c>
      <c r="AE121" s="85">
        <v>0</v>
      </c>
      <c r="AF121" s="85">
        <v>0</v>
      </c>
      <c r="AG121" s="85">
        <v>0</v>
      </c>
      <c r="AH121" s="85">
        <v>0</v>
      </c>
      <c r="AI121" s="85">
        <v>0</v>
      </c>
      <c r="AJ121" s="85">
        <v>0</v>
      </c>
      <c r="AK121" s="85">
        <v>0</v>
      </c>
      <c r="AL121" s="85">
        <v>0</v>
      </c>
      <c r="AM121" s="85">
        <v>0</v>
      </c>
      <c r="AN121" s="85">
        <v>0</v>
      </c>
      <c r="AO121" s="85">
        <v>0</v>
      </c>
      <c r="AP121" s="85">
        <v>0</v>
      </c>
      <c r="AQ121" s="85">
        <v>0</v>
      </c>
      <c r="AR121" s="85">
        <v>0</v>
      </c>
      <c r="AS121" s="85">
        <v>0</v>
      </c>
      <c r="AT121" s="85">
        <v>0</v>
      </c>
      <c r="AU121" s="85">
        <v>0</v>
      </c>
      <c r="AV121" s="85">
        <v>0</v>
      </c>
      <c r="AW121" s="85">
        <v>0</v>
      </c>
      <c r="AX121" s="85">
        <v>0</v>
      </c>
      <c r="AY121" s="85">
        <v>0</v>
      </c>
      <c r="AZ121" s="85">
        <v>0</v>
      </c>
      <c r="BA121" s="85">
        <v>0</v>
      </c>
      <c r="BB121" s="85">
        <v>0</v>
      </c>
      <c r="BC121" s="85">
        <v>0</v>
      </c>
      <c r="BD121" s="85">
        <v>0</v>
      </c>
      <c r="BE121" s="85">
        <v>0</v>
      </c>
      <c r="BF121" s="85">
        <v>0</v>
      </c>
      <c r="BG121" s="85">
        <v>0</v>
      </c>
      <c r="BH121" s="85">
        <v>0</v>
      </c>
      <c r="BI121" s="85">
        <v>0</v>
      </c>
      <c r="BJ121" s="85">
        <v>0</v>
      </c>
      <c r="BK121" s="85">
        <v>0</v>
      </c>
      <c r="BL121" s="85">
        <v>0</v>
      </c>
      <c r="BM121" s="85">
        <v>0</v>
      </c>
      <c r="BN121" s="85">
        <v>0</v>
      </c>
      <c r="BO121" s="85">
        <v>0</v>
      </c>
      <c r="BP121" s="85">
        <v>0</v>
      </c>
      <c r="BQ121" s="85">
        <v>0</v>
      </c>
      <c r="BR121" s="85">
        <v>0</v>
      </c>
      <c r="BS121" s="85">
        <v>0</v>
      </c>
      <c r="BT121" s="85">
        <v>0</v>
      </c>
      <c r="BU121" s="85">
        <v>0</v>
      </c>
      <c r="BV121" s="85">
        <v>0</v>
      </c>
      <c r="BW121" s="85">
        <v>0</v>
      </c>
      <c r="BX121" s="85">
        <v>0</v>
      </c>
      <c r="BY121" s="76">
        <v>6881874</v>
      </c>
    </row>
    <row r="122" spans="1:77" x14ac:dyDescent="0.2">
      <c r="A122" s="73" t="s">
        <v>291</v>
      </c>
      <c r="B122" s="74" t="s">
        <v>440</v>
      </c>
      <c r="C122" s="73" t="s">
        <v>441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15000</v>
      </c>
      <c r="T122" s="75">
        <v>0</v>
      </c>
      <c r="U122" s="75">
        <v>0</v>
      </c>
      <c r="V122" s="75">
        <v>0</v>
      </c>
      <c r="W122" s="75">
        <v>13500</v>
      </c>
      <c r="X122" s="75">
        <v>0</v>
      </c>
      <c r="Y122" s="75">
        <v>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0</v>
      </c>
      <c r="AP122" s="75">
        <v>3000</v>
      </c>
      <c r="AQ122" s="75">
        <v>0</v>
      </c>
      <c r="AR122" s="75">
        <v>0</v>
      </c>
      <c r="AS122" s="75">
        <v>0</v>
      </c>
      <c r="AT122" s="75">
        <v>0</v>
      </c>
      <c r="AU122" s="75">
        <v>0</v>
      </c>
      <c r="AV122" s="75">
        <v>2166</v>
      </c>
      <c r="AW122" s="75">
        <v>0</v>
      </c>
      <c r="AX122" s="75">
        <v>0</v>
      </c>
      <c r="AY122" s="75">
        <v>670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3000</v>
      </c>
      <c r="BF122" s="75">
        <v>0</v>
      </c>
      <c r="BG122" s="75">
        <v>0</v>
      </c>
      <c r="BH122" s="75">
        <v>0</v>
      </c>
      <c r="BI122" s="75">
        <v>0</v>
      </c>
      <c r="BJ122" s="75">
        <v>0</v>
      </c>
      <c r="BK122" s="75">
        <v>0</v>
      </c>
      <c r="BL122" s="75">
        <v>6400</v>
      </c>
      <c r="BM122" s="75">
        <v>0</v>
      </c>
      <c r="BN122" s="75">
        <v>0</v>
      </c>
      <c r="BO122" s="75">
        <v>17320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6">
        <v>2091554.95</v>
      </c>
    </row>
    <row r="123" spans="1:77" x14ac:dyDescent="0.2">
      <c r="A123" s="73" t="s">
        <v>291</v>
      </c>
      <c r="B123" s="74" t="s">
        <v>442</v>
      </c>
      <c r="C123" s="73" t="s">
        <v>443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298892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12400</v>
      </c>
      <c r="AR123" s="75">
        <v>0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>
        <v>0</v>
      </c>
      <c r="BD123" s="75">
        <v>0</v>
      </c>
      <c r="BE123" s="75">
        <v>0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6">
        <v>3386225.1799999997</v>
      </c>
    </row>
    <row r="124" spans="1:77" x14ac:dyDescent="0.2">
      <c r="A124" s="73" t="s">
        <v>291</v>
      </c>
      <c r="B124" s="74" t="s">
        <v>444</v>
      </c>
      <c r="C124" s="73" t="s">
        <v>445</v>
      </c>
      <c r="D124" s="75">
        <v>45410</v>
      </c>
      <c r="E124" s="75">
        <v>56880</v>
      </c>
      <c r="F124" s="75">
        <v>0</v>
      </c>
      <c r="G124" s="75">
        <v>0</v>
      </c>
      <c r="H124" s="75">
        <v>13490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1200</v>
      </c>
      <c r="O124" s="75">
        <v>0</v>
      </c>
      <c r="P124" s="75">
        <v>31640</v>
      </c>
      <c r="Q124" s="75">
        <v>8640</v>
      </c>
      <c r="R124" s="75">
        <v>0</v>
      </c>
      <c r="S124" s="75">
        <v>0</v>
      </c>
      <c r="T124" s="75">
        <v>66040.399999999994</v>
      </c>
      <c r="U124" s="75">
        <v>17440</v>
      </c>
      <c r="V124" s="75">
        <v>260627.5</v>
      </c>
      <c r="W124" s="75">
        <v>7520</v>
      </c>
      <c r="X124" s="75">
        <v>13340</v>
      </c>
      <c r="Y124" s="75">
        <v>400</v>
      </c>
      <c r="Z124" s="75">
        <v>0</v>
      </c>
      <c r="AA124" s="75">
        <v>960</v>
      </c>
      <c r="AB124" s="75">
        <v>6760</v>
      </c>
      <c r="AC124" s="75">
        <v>0</v>
      </c>
      <c r="AD124" s="75">
        <v>2080</v>
      </c>
      <c r="AE124" s="75">
        <v>142105</v>
      </c>
      <c r="AF124" s="75">
        <v>0</v>
      </c>
      <c r="AG124" s="75">
        <v>0</v>
      </c>
      <c r="AH124" s="75">
        <v>0</v>
      </c>
      <c r="AI124" s="75">
        <v>0</v>
      </c>
      <c r="AJ124" s="75">
        <v>480</v>
      </c>
      <c r="AK124" s="75">
        <v>0</v>
      </c>
      <c r="AL124" s="75">
        <v>0</v>
      </c>
      <c r="AM124" s="75">
        <v>0</v>
      </c>
      <c r="AN124" s="75">
        <v>0</v>
      </c>
      <c r="AO124" s="75">
        <v>640</v>
      </c>
      <c r="AP124" s="75">
        <v>4480</v>
      </c>
      <c r="AQ124" s="75">
        <v>34320</v>
      </c>
      <c r="AR124" s="75">
        <v>30780</v>
      </c>
      <c r="AS124" s="75">
        <v>0</v>
      </c>
      <c r="AT124" s="75">
        <v>0</v>
      </c>
      <c r="AU124" s="75">
        <v>0</v>
      </c>
      <c r="AV124" s="75">
        <v>2080</v>
      </c>
      <c r="AW124" s="75">
        <v>3440</v>
      </c>
      <c r="AX124" s="75">
        <v>46200</v>
      </c>
      <c r="AY124" s="75">
        <v>3840</v>
      </c>
      <c r="AZ124" s="75">
        <v>7140</v>
      </c>
      <c r="BA124" s="75">
        <v>0</v>
      </c>
      <c r="BB124" s="75">
        <v>0</v>
      </c>
      <c r="BC124" s="75">
        <v>0</v>
      </c>
      <c r="BD124" s="75">
        <v>8880</v>
      </c>
      <c r="BE124" s="75">
        <v>27370</v>
      </c>
      <c r="BF124" s="75">
        <v>4560</v>
      </c>
      <c r="BG124" s="75">
        <v>22048</v>
      </c>
      <c r="BH124" s="75">
        <v>5601</v>
      </c>
      <c r="BI124" s="75">
        <v>34460</v>
      </c>
      <c r="BJ124" s="75">
        <v>65100</v>
      </c>
      <c r="BK124" s="75">
        <v>0</v>
      </c>
      <c r="BL124" s="75">
        <v>1600</v>
      </c>
      <c r="BM124" s="75">
        <v>14510</v>
      </c>
      <c r="BN124" s="75">
        <v>0</v>
      </c>
      <c r="BO124" s="75">
        <v>8240</v>
      </c>
      <c r="BP124" s="75">
        <v>42490</v>
      </c>
      <c r="BQ124" s="75">
        <v>2880</v>
      </c>
      <c r="BR124" s="75">
        <v>0</v>
      </c>
      <c r="BS124" s="75">
        <v>19360</v>
      </c>
      <c r="BT124" s="75">
        <v>75920</v>
      </c>
      <c r="BU124" s="75">
        <v>27820</v>
      </c>
      <c r="BV124" s="75">
        <v>0</v>
      </c>
      <c r="BW124" s="75">
        <v>6720</v>
      </c>
      <c r="BX124" s="75">
        <v>960</v>
      </c>
      <c r="BY124" s="76">
        <v>3733606.9899999998</v>
      </c>
    </row>
    <row r="125" spans="1:77" x14ac:dyDescent="0.2">
      <c r="A125" s="73" t="s">
        <v>291</v>
      </c>
      <c r="B125" s="74" t="s">
        <v>446</v>
      </c>
      <c r="C125" s="73" t="s">
        <v>447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  <c r="AO125" s="75">
        <v>0</v>
      </c>
      <c r="AP125" s="75">
        <v>0</v>
      </c>
      <c r="AQ125" s="75">
        <v>20397</v>
      </c>
      <c r="AR125" s="75">
        <v>0</v>
      </c>
      <c r="AS125" s="75">
        <v>0</v>
      </c>
      <c r="AT125" s="75">
        <v>0</v>
      </c>
      <c r="AU125" s="75">
        <v>0</v>
      </c>
      <c r="AV125" s="75">
        <v>0</v>
      </c>
      <c r="AW125" s="75">
        <v>0</v>
      </c>
      <c r="AX125" s="75">
        <v>0</v>
      </c>
      <c r="AY125" s="75">
        <v>0</v>
      </c>
      <c r="AZ125" s="75">
        <v>0</v>
      </c>
      <c r="BA125" s="75">
        <v>0</v>
      </c>
      <c r="BB125" s="75">
        <v>0</v>
      </c>
      <c r="BC125" s="75">
        <v>0</v>
      </c>
      <c r="BD125" s="75">
        <v>0</v>
      </c>
      <c r="BE125" s="75">
        <v>0</v>
      </c>
      <c r="BF125" s="75">
        <v>0</v>
      </c>
      <c r="BG125" s="75">
        <v>0</v>
      </c>
      <c r="BH125" s="75">
        <v>0</v>
      </c>
      <c r="BI125" s="75">
        <v>0</v>
      </c>
      <c r="BJ125" s="75">
        <v>0</v>
      </c>
      <c r="BK125" s="75">
        <v>0</v>
      </c>
      <c r="BL125" s="75">
        <v>0</v>
      </c>
      <c r="BM125" s="75">
        <v>0</v>
      </c>
      <c r="BN125" s="75">
        <v>0</v>
      </c>
      <c r="BO125" s="75">
        <v>0</v>
      </c>
      <c r="BP125" s="75">
        <v>0</v>
      </c>
      <c r="BQ125" s="75">
        <v>0</v>
      </c>
      <c r="BR125" s="75">
        <v>0</v>
      </c>
      <c r="BS125" s="75">
        <v>0</v>
      </c>
      <c r="BT125" s="75">
        <v>0</v>
      </c>
      <c r="BU125" s="75">
        <v>0</v>
      </c>
      <c r="BV125" s="75">
        <v>0</v>
      </c>
      <c r="BW125" s="75">
        <v>0</v>
      </c>
      <c r="BX125" s="75">
        <v>0</v>
      </c>
      <c r="BY125" s="76">
        <v>751601115.55000007</v>
      </c>
    </row>
    <row r="126" spans="1:77" x14ac:dyDescent="0.2">
      <c r="A126" s="73" t="s">
        <v>291</v>
      </c>
      <c r="B126" s="74" t="s">
        <v>448</v>
      </c>
      <c r="C126" s="73" t="s">
        <v>449</v>
      </c>
      <c r="D126" s="75">
        <v>82140</v>
      </c>
      <c r="E126" s="75">
        <v>57830</v>
      </c>
      <c r="F126" s="75">
        <v>0</v>
      </c>
      <c r="G126" s="75">
        <v>0</v>
      </c>
      <c r="H126" s="75">
        <v>0</v>
      </c>
      <c r="I126" s="75">
        <v>16300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28763</v>
      </c>
      <c r="Q126" s="75">
        <v>7200</v>
      </c>
      <c r="R126" s="75">
        <v>0</v>
      </c>
      <c r="S126" s="75">
        <v>0</v>
      </c>
      <c r="T126" s="75">
        <v>40970.43</v>
      </c>
      <c r="U126" s="75">
        <v>36600</v>
      </c>
      <c r="V126" s="75">
        <v>406570.15</v>
      </c>
      <c r="W126" s="75">
        <v>76330</v>
      </c>
      <c r="X126" s="75">
        <v>49672</v>
      </c>
      <c r="Y126" s="75">
        <v>6000</v>
      </c>
      <c r="Z126" s="75">
        <v>0</v>
      </c>
      <c r="AA126" s="75">
        <v>3000</v>
      </c>
      <c r="AB126" s="75">
        <v>10485.120000000001</v>
      </c>
      <c r="AC126" s="75">
        <v>0</v>
      </c>
      <c r="AD126" s="75">
        <v>550</v>
      </c>
      <c r="AE126" s="75">
        <v>23140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75">
        <v>0</v>
      </c>
      <c r="AO126" s="75">
        <v>0</v>
      </c>
      <c r="AP126" s="75">
        <v>15474.41</v>
      </c>
      <c r="AQ126" s="75">
        <v>43986.5</v>
      </c>
      <c r="AR126" s="75">
        <v>0</v>
      </c>
      <c r="AS126" s="75">
        <v>0</v>
      </c>
      <c r="AT126" s="75">
        <v>0</v>
      </c>
      <c r="AU126" s="75">
        <v>0</v>
      </c>
      <c r="AV126" s="75">
        <v>11750</v>
      </c>
      <c r="AW126" s="75">
        <v>2998</v>
      </c>
      <c r="AX126" s="75">
        <v>0</v>
      </c>
      <c r="AY126" s="75">
        <v>56480</v>
      </c>
      <c r="AZ126" s="75">
        <v>24589</v>
      </c>
      <c r="BA126" s="75">
        <v>0</v>
      </c>
      <c r="BB126" s="75">
        <v>0</v>
      </c>
      <c r="BC126" s="75">
        <v>0</v>
      </c>
      <c r="BD126" s="75">
        <v>18218.8</v>
      </c>
      <c r="BE126" s="75">
        <v>134872.75</v>
      </c>
      <c r="BF126" s="75">
        <v>8000</v>
      </c>
      <c r="BG126" s="75">
        <v>23196</v>
      </c>
      <c r="BH126" s="75">
        <v>12000</v>
      </c>
      <c r="BI126" s="75">
        <v>21729</v>
      </c>
      <c r="BJ126" s="75">
        <v>175060</v>
      </c>
      <c r="BK126" s="75">
        <v>3350</v>
      </c>
      <c r="BL126" s="75">
        <v>0</v>
      </c>
      <c r="BM126" s="75">
        <v>35050</v>
      </c>
      <c r="BN126" s="75">
        <v>0</v>
      </c>
      <c r="BO126" s="75">
        <v>10900</v>
      </c>
      <c r="BP126" s="75">
        <v>44930</v>
      </c>
      <c r="BQ126" s="75">
        <v>5100</v>
      </c>
      <c r="BR126" s="75">
        <v>0</v>
      </c>
      <c r="BS126" s="75">
        <v>50000</v>
      </c>
      <c r="BT126" s="75">
        <v>73250</v>
      </c>
      <c r="BU126" s="75">
        <v>28890</v>
      </c>
      <c r="BV126" s="75">
        <v>0</v>
      </c>
      <c r="BW126" s="75">
        <v>15430</v>
      </c>
      <c r="BX126" s="75">
        <v>3000</v>
      </c>
      <c r="BY126" s="76">
        <v>71345524.960000008</v>
      </c>
    </row>
    <row r="127" spans="1:77" x14ac:dyDescent="0.2">
      <c r="A127" s="73" t="s">
        <v>291</v>
      </c>
      <c r="B127" s="74" t="s">
        <v>450</v>
      </c>
      <c r="C127" s="73" t="s">
        <v>451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261578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137125.35999999999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27752</v>
      </c>
      <c r="AR127" s="75">
        <v>0</v>
      </c>
      <c r="AS127" s="75">
        <v>0</v>
      </c>
      <c r="AT127" s="75">
        <v>0</v>
      </c>
      <c r="AU127" s="75">
        <v>0</v>
      </c>
      <c r="AV127" s="75">
        <v>0</v>
      </c>
      <c r="AW127" s="75">
        <v>0</v>
      </c>
      <c r="AX127" s="75">
        <v>18120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75">
        <v>0</v>
      </c>
      <c r="BK127" s="75">
        <v>0</v>
      </c>
      <c r="BL127" s="75">
        <v>0</v>
      </c>
      <c r="BM127" s="75">
        <v>0</v>
      </c>
      <c r="BN127" s="75">
        <v>0</v>
      </c>
      <c r="BO127" s="75">
        <v>0</v>
      </c>
      <c r="BP127" s="75">
        <v>0</v>
      </c>
      <c r="BQ127" s="75">
        <v>0</v>
      </c>
      <c r="BR127" s="75">
        <v>0</v>
      </c>
      <c r="BS127" s="75">
        <v>0</v>
      </c>
      <c r="BT127" s="75">
        <v>0</v>
      </c>
      <c r="BU127" s="75">
        <v>0</v>
      </c>
      <c r="BV127" s="75">
        <v>0</v>
      </c>
      <c r="BW127" s="75">
        <v>0</v>
      </c>
      <c r="BX127" s="75">
        <v>0</v>
      </c>
      <c r="BY127" s="76">
        <v>13293470.92</v>
      </c>
    </row>
    <row r="128" spans="1:77" x14ac:dyDescent="0.2">
      <c r="A128" s="73" t="s">
        <v>291</v>
      </c>
      <c r="B128" s="74" t="s">
        <v>452</v>
      </c>
      <c r="C128" s="73" t="s">
        <v>453</v>
      </c>
      <c r="D128" s="75">
        <v>114301</v>
      </c>
      <c r="E128" s="75">
        <v>47759</v>
      </c>
      <c r="F128" s="75">
        <v>2870</v>
      </c>
      <c r="G128" s="75">
        <v>3305</v>
      </c>
      <c r="H128" s="75">
        <v>4011</v>
      </c>
      <c r="I128" s="75">
        <v>0</v>
      </c>
      <c r="J128" s="75">
        <v>41340</v>
      </c>
      <c r="K128" s="75">
        <v>2304</v>
      </c>
      <c r="L128" s="75">
        <v>33118.800000000003</v>
      </c>
      <c r="M128" s="75">
        <v>17116</v>
      </c>
      <c r="N128" s="75">
        <v>0</v>
      </c>
      <c r="O128" s="75">
        <v>460</v>
      </c>
      <c r="P128" s="75">
        <v>222515</v>
      </c>
      <c r="Q128" s="75">
        <v>1440</v>
      </c>
      <c r="R128" s="75">
        <v>138821.85999999999</v>
      </c>
      <c r="S128" s="75">
        <v>0</v>
      </c>
      <c r="T128" s="75">
        <v>151900</v>
      </c>
      <c r="U128" s="75">
        <v>44819.63</v>
      </c>
      <c r="V128" s="75">
        <v>385721</v>
      </c>
      <c r="W128" s="75">
        <v>72593</v>
      </c>
      <c r="X128" s="75">
        <v>22920</v>
      </c>
      <c r="Y128" s="75">
        <v>1552</v>
      </c>
      <c r="Z128" s="75">
        <v>0</v>
      </c>
      <c r="AA128" s="75">
        <v>0</v>
      </c>
      <c r="AB128" s="75">
        <v>57955</v>
      </c>
      <c r="AC128" s="75">
        <v>0</v>
      </c>
      <c r="AD128" s="75">
        <v>3874</v>
      </c>
      <c r="AE128" s="75">
        <v>141469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0</v>
      </c>
      <c r="AL128" s="75">
        <v>0</v>
      </c>
      <c r="AM128" s="75">
        <v>0</v>
      </c>
      <c r="AN128" s="75">
        <v>0</v>
      </c>
      <c r="AO128" s="75">
        <v>0</v>
      </c>
      <c r="AP128" s="75">
        <v>17119</v>
      </c>
      <c r="AQ128" s="75">
        <v>54429</v>
      </c>
      <c r="AR128" s="75">
        <v>0</v>
      </c>
      <c r="AS128" s="75">
        <v>0</v>
      </c>
      <c r="AT128" s="75">
        <v>0</v>
      </c>
      <c r="AU128" s="75">
        <v>0</v>
      </c>
      <c r="AV128" s="75">
        <v>17442</v>
      </c>
      <c r="AW128" s="75">
        <v>47783</v>
      </c>
      <c r="AX128" s="75">
        <v>56805</v>
      </c>
      <c r="AY128" s="75">
        <v>79862</v>
      </c>
      <c r="AZ128" s="75">
        <v>23815.200000000001</v>
      </c>
      <c r="BA128" s="75">
        <v>0</v>
      </c>
      <c r="BB128" s="75">
        <v>0</v>
      </c>
      <c r="BC128" s="75">
        <v>3735.05</v>
      </c>
      <c r="BD128" s="75">
        <v>35132</v>
      </c>
      <c r="BE128" s="75">
        <v>48400</v>
      </c>
      <c r="BF128" s="75">
        <v>3783</v>
      </c>
      <c r="BG128" s="75">
        <v>87756.04</v>
      </c>
      <c r="BH128" s="75">
        <v>33628</v>
      </c>
      <c r="BI128" s="75">
        <v>34707.1</v>
      </c>
      <c r="BJ128" s="75">
        <v>52928</v>
      </c>
      <c r="BK128" s="75">
        <v>0</v>
      </c>
      <c r="BL128" s="75">
        <v>145</v>
      </c>
      <c r="BM128" s="75">
        <v>11140</v>
      </c>
      <c r="BN128" s="75">
        <v>0</v>
      </c>
      <c r="BO128" s="75">
        <v>15478</v>
      </c>
      <c r="BP128" s="75">
        <v>94423.08</v>
      </c>
      <c r="BQ128" s="75">
        <v>2246</v>
      </c>
      <c r="BR128" s="75">
        <v>16360</v>
      </c>
      <c r="BS128" s="75">
        <v>218500</v>
      </c>
      <c r="BT128" s="75">
        <v>59143</v>
      </c>
      <c r="BU128" s="75">
        <v>35477</v>
      </c>
      <c r="BV128" s="75">
        <v>0</v>
      </c>
      <c r="BW128" s="75">
        <v>16496</v>
      </c>
      <c r="BX128" s="75">
        <v>1560</v>
      </c>
      <c r="BY128" s="76">
        <v>3070957.81</v>
      </c>
    </row>
    <row r="129" spans="1:77" x14ac:dyDescent="0.2">
      <c r="A129" s="82" t="s">
        <v>454</v>
      </c>
      <c r="B129" s="83"/>
      <c r="C129" s="84"/>
      <c r="D129" s="80">
        <f>SUM(D48:D128)</f>
        <v>286480453.31</v>
      </c>
      <c r="E129" s="80">
        <f t="shared" ref="E129:BP129" si="4">SUM(E48:E128)</f>
        <v>86412647.390000001</v>
      </c>
      <c r="F129" s="80">
        <f t="shared" si="4"/>
        <v>108168018.95</v>
      </c>
      <c r="G129" s="80">
        <f t="shared" si="4"/>
        <v>49368285.18999999</v>
      </c>
      <c r="H129" s="80">
        <f t="shared" si="4"/>
        <v>38482460.579999991</v>
      </c>
      <c r="I129" s="80">
        <f t="shared" si="4"/>
        <v>14778873.889999999</v>
      </c>
      <c r="J129" s="80">
        <f t="shared" si="4"/>
        <v>510005222.68000007</v>
      </c>
      <c r="K129" s="80">
        <f t="shared" si="4"/>
        <v>75436768.270000011</v>
      </c>
      <c r="L129" s="80">
        <f t="shared" si="4"/>
        <v>23865174.330000002</v>
      </c>
      <c r="M129" s="80">
        <f t="shared" si="4"/>
        <v>176820967.85999998</v>
      </c>
      <c r="N129" s="80">
        <f t="shared" si="4"/>
        <v>24076712.970000006</v>
      </c>
      <c r="O129" s="80">
        <f t="shared" si="4"/>
        <v>56590289.729999997</v>
      </c>
      <c r="P129" s="80">
        <f t="shared" si="4"/>
        <v>109348709.41000001</v>
      </c>
      <c r="Q129" s="80">
        <f t="shared" si="4"/>
        <v>95488764.789999992</v>
      </c>
      <c r="R129" s="80">
        <f t="shared" si="4"/>
        <v>11783056.919999998</v>
      </c>
      <c r="S129" s="80">
        <f t="shared" si="4"/>
        <v>37858665.329999998</v>
      </c>
      <c r="T129" s="80">
        <f t="shared" si="4"/>
        <v>31872573.289999999</v>
      </c>
      <c r="U129" s="80">
        <f t="shared" si="4"/>
        <v>18394225.43</v>
      </c>
      <c r="V129" s="80">
        <f t="shared" si="4"/>
        <v>295014451.84000003</v>
      </c>
      <c r="W129" s="80">
        <f t="shared" si="4"/>
        <v>90301725.73999998</v>
      </c>
      <c r="X129" s="80">
        <f t="shared" si="4"/>
        <v>40264940.969999999</v>
      </c>
      <c r="Y129" s="80">
        <f t="shared" si="4"/>
        <v>89926104.329999998</v>
      </c>
      <c r="Z129" s="80">
        <f t="shared" si="4"/>
        <v>26377992.929999996</v>
      </c>
      <c r="AA129" s="80">
        <f t="shared" si="4"/>
        <v>37015266.590000004</v>
      </c>
      <c r="AB129" s="80">
        <f t="shared" si="4"/>
        <v>35513524.919999994</v>
      </c>
      <c r="AC129" s="80">
        <f t="shared" si="4"/>
        <v>19151549.079999998</v>
      </c>
      <c r="AD129" s="80">
        <f t="shared" si="4"/>
        <v>15683800.25</v>
      </c>
      <c r="AE129" s="80">
        <f t="shared" si="4"/>
        <v>428506222.91000003</v>
      </c>
      <c r="AF129" s="80">
        <f t="shared" si="4"/>
        <v>28548668.830000006</v>
      </c>
      <c r="AG129" s="80">
        <f t="shared" si="4"/>
        <v>19229549.630000003</v>
      </c>
      <c r="AH129" s="80">
        <f t="shared" si="4"/>
        <v>20271486.860000003</v>
      </c>
      <c r="AI129" s="80">
        <f t="shared" si="4"/>
        <v>18154871.620000001</v>
      </c>
      <c r="AJ129" s="80">
        <f t="shared" si="4"/>
        <v>33197123.48</v>
      </c>
      <c r="AK129" s="80">
        <f t="shared" si="4"/>
        <v>23858956.559999999</v>
      </c>
      <c r="AL129" s="80">
        <f t="shared" si="4"/>
        <v>23906795.290000003</v>
      </c>
      <c r="AM129" s="80">
        <f t="shared" si="4"/>
        <v>35712222.059999995</v>
      </c>
      <c r="AN129" s="80">
        <f t="shared" si="4"/>
        <v>20219715.82</v>
      </c>
      <c r="AO129" s="80">
        <f t="shared" si="4"/>
        <v>23256474.269999996</v>
      </c>
      <c r="AP129" s="80">
        <f t="shared" si="4"/>
        <v>20639815.91</v>
      </c>
      <c r="AQ129" s="80">
        <f t="shared" si="4"/>
        <v>165180905.20999998</v>
      </c>
      <c r="AR129" s="80">
        <f t="shared" si="4"/>
        <v>25688863.98</v>
      </c>
      <c r="AS129" s="80">
        <f t="shared" si="4"/>
        <v>22801058.480000004</v>
      </c>
      <c r="AT129" s="80">
        <f t="shared" si="4"/>
        <v>23223213.010000002</v>
      </c>
      <c r="AU129" s="80">
        <f t="shared" si="4"/>
        <v>21406776.149999999</v>
      </c>
      <c r="AV129" s="80">
        <f t="shared" si="4"/>
        <v>9713198.9799999986</v>
      </c>
      <c r="AW129" s="80">
        <f t="shared" si="4"/>
        <v>14021627.229999999</v>
      </c>
      <c r="AX129" s="80">
        <f t="shared" si="4"/>
        <v>298590196.42999995</v>
      </c>
      <c r="AY129" s="80">
        <f t="shared" si="4"/>
        <v>27704839.890000001</v>
      </c>
      <c r="AZ129" s="80">
        <f t="shared" si="4"/>
        <v>31548391.280000001</v>
      </c>
      <c r="BA129" s="80">
        <f t="shared" si="4"/>
        <v>48355365.850000001</v>
      </c>
      <c r="BB129" s="80">
        <f t="shared" si="4"/>
        <v>46050802.210000001</v>
      </c>
      <c r="BC129" s="80">
        <f t="shared" si="4"/>
        <v>29589561.050000001</v>
      </c>
      <c r="BD129" s="80">
        <f t="shared" si="4"/>
        <v>65022406.490000002</v>
      </c>
      <c r="BE129" s="80">
        <f t="shared" si="4"/>
        <v>53540028.300000004</v>
      </c>
      <c r="BF129" s="80">
        <f t="shared" si="4"/>
        <v>32693546.120000001</v>
      </c>
      <c r="BG129" s="80">
        <f t="shared" si="4"/>
        <v>14237364.52</v>
      </c>
      <c r="BH129" s="80">
        <f t="shared" si="4"/>
        <v>8554492.290000001</v>
      </c>
      <c r="BI129" s="80">
        <f t="shared" si="4"/>
        <v>255709053.58999997</v>
      </c>
      <c r="BJ129" s="80">
        <f t="shared" si="4"/>
        <v>108346224.16000001</v>
      </c>
      <c r="BK129" s="80">
        <f t="shared" si="4"/>
        <v>27124511.02</v>
      </c>
      <c r="BL129" s="80">
        <f t="shared" si="4"/>
        <v>20170468.84</v>
      </c>
      <c r="BM129" s="80">
        <f t="shared" si="4"/>
        <v>27401616.139999997</v>
      </c>
      <c r="BN129" s="80">
        <f t="shared" si="4"/>
        <v>37854445.659999996</v>
      </c>
      <c r="BO129" s="80">
        <f t="shared" si="4"/>
        <v>18820509.73</v>
      </c>
      <c r="BP129" s="80">
        <f t="shared" si="4"/>
        <v>183460892.46000004</v>
      </c>
      <c r="BQ129" s="80">
        <f t="shared" ref="BQ129:BX129" si="5">SUM(BQ48:BQ128)</f>
        <v>21086663.73</v>
      </c>
      <c r="BR129" s="80">
        <f t="shared" si="5"/>
        <v>23615777.710000001</v>
      </c>
      <c r="BS129" s="80">
        <f t="shared" si="5"/>
        <v>39581221.93999999</v>
      </c>
      <c r="BT129" s="80">
        <f t="shared" si="5"/>
        <v>38932616.479999997</v>
      </c>
      <c r="BU129" s="80">
        <f t="shared" si="5"/>
        <v>71937574.25</v>
      </c>
      <c r="BV129" s="80">
        <f t="shared" si="5"/>
        <v>24579767.100000001</v>
      </c>
      <c r="BW129" s="80">
        <f t="shared" si="5"/>
        <v>12662928.51</v>
      </c>
      <c r="BX129" s="80">
        <f t="shared" si="5"/>
        <v>11560626.289999999</v>
      </c>
      <c r="BY129" s="81">
        <f>SUM(BY48:BY119)</f>
        <v>5401952933.6599989</v>
      </c>
    </row>
    <row r="130" spans="1:77" x14ac:dyDescent="0.2">
      <c r="A130" s="73" t="s">
        <v>455</v>
      </c>
      <c r="B130" s="74" t="s">
        <v>456</v>
      </c>
      <c r="C130" s="73" t="s">
        <v>457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876475.57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0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75">
        <v>0</v>
      </c>
      <c r="BK130" s="75">
        <v>0</v>
      </c>
      <c r="BL130" s="75">
        <v>0</v>
      </c>
      <c r="BM130" s="75">
        <v>0</v>
      </c>
      <c r="BN130" s="75">
        <v>0</v>
      </c>
      <c r="BO130" s="75">
        <v>0</v>
      </c>
      <c r="BP130" s="75">
        <v>0</v>
      </c>
      <c r="BQ130" s="75">
        <v>0</v>
      </c>
      <c r="BR130" s="75">
        <v>0</v>
      </c>
      <c r="BS130" s="75">
        <v>210000</v>
      </c>
      <c r="BT130" s="75">
        <v>0</v>
      </c>
      <c r="BU130" s="75">
        <v>0</v>
      </c>
      <c r="BV130" s="75">
        <v>0</v>
      </c>
      <c r="BW130" s="75">
        <v>0</v>
      </c>
      <c r="BX130" s="75">
        <v>0</v>
      </c>
      <c r="BY130" s="76">
        <v>22986767.630000003</v>
      </c>
    </row>
    <row r="131" spans="1:77" x14ac:dyDescent="0.2">
      <c r="A131" s="73" t="s">
        <v>455</v>
      </c>
      <c r="B131" s="74" t="s">
        <v>458</v>
      </c>
      <c r="C131" s="73" t="s">
        <v>459</v>
      </c>
      <c r="D131" s="75">
        <v>5810873.2599999998</v>
      </c>
      <c r="E131" s="75">
        <v>315353.43</v>
      </c>
      <c r="F131" s="75">
        <v>115063.98</v>
      </c>
      <c r="G131" s="75">
        <v>0</v>
      </c>
      <c r="H131" s="75">
        <v>63964.93</v>
      </c>
      <c r="I131" s="75">
        <v>174812.5</v>
      </c>
      <c r="J131" s="75">
        <v>0</v>
      </c>
      <c r="K131" s="75">
        <v>223708.92</v>
      </c>
      <c r="L131" s="75">
        <v>247951.65</v>
      </c>
      <c r="M131" s="75">
        <v>0</v>
      </c>
      <c r="N131" s="75">
        <v>149065</v>
      </c>
      <c r="O131" s="75">
        <v>0</v>
      </c>
      <c r="P131" s="75">
        <v>237780</v>
      </c>
      <c r="Q131" s="75">
        <v>232847.33</v>
      </c>
      <c r="R131" s="75">
        <v>436990.64</v>
      </c>
      <c r="S131" s="75">
        <v>216963.94</v>
      </c>
      <c r="T131" s="75">
        <v>573657.1</v>
      </c>
      <c r="U131" s="75">
        <v>286338.56</v>
      </c>
      <c r="V131" s="75">
        <v>837066.43</v>
      </c>
      <c r="W131" s="75">
        <v>277168.94</v>
      </c>
      <c r="X131" s="75">
        <v>201004.93</v>
      </c>
      <c r="Y131" s="75">
        <v>166158</v>
      </c>
      <c r="Z131" s="75">
        <v>0</v>
      </c>
      <c r="AA131" s="75">
        <v>0</v>
      </c>
      <c r="AB131" s="75">
        <v>0</v>
      </c>
      <c r="AC131" s="75">
        <v>0</v>
      </c>
      <c r="AD131" s="75">
        <v>339135.21</v>
      </c>
      <c r="AE131" s="75">
        <v>2710940.37</v>
      </c>
      <c r="AF131" s="75">
        <v>63234.93</v>
      </c>
      <c r="AG131" s="75">
        <v>0</v>
      </c>
      <c r="AH131" s="75">
        <v>134995.65</v>
      </c>
      <c r="AI131" s="75">
        <v>105271.42</v>
      </c>
      <c r="AJ131" s="75">
        <v>41461.99</v>
      </c>
      <c r="AK131" s="75">
        <v>130888.94</v>
      </c>
      <c r="AL131" s="75">
        <v>0</v>
      </c>
      <c r="AM131" s="75">
        <v>139206.35999999999</v>
      </c>
      <c r="AN131" s="75">
        <v>0</v>
      </c>
      <c r="AO131" s="75">
        <v>95214.48</v>
      </c>
      <c r="AP131" s="75">
        <v>0</v>
      </c>
      <c r="AQ131" s="75">
        <v>851392.94</v>
      </c>
      <c r="AR131" s="75">
        <v>85133.29</v>
      </c>
      <c r="AS131" s="75">
        <v>92864.47</v>
      </c>
      <c r="AT131" s="75">
        <v>11876.79</v>
      </c>
      <c r="AU131" s="75">
        <v>27318.33</v>
      </c>
      <c r="AV131" s="75">
        <v>32890.239999999998</v>
      </c>
      <c r="AW131" s="75">
        <v>164630.63</v>
      </c>
      <c r="AX131" s="75">
        <v>1908294.55</v>
      </c>
      <c r="AY131" s="75">
        <v>333643.32</v>
      </c>
      <c r="AZ131" s="75">
        <v>28523.8</v>
      </c>
      <c r="BA131" s="75">
        <v>268211</v>
      </c>
      <c r="BB131" s="75">
        <v>0</v>
      </c>
      <c r="BC131" s="75">
        <v>0</v>
      </c>
      <c r="BD131" s="75">
        <v>312213.6997</v>
      </c>
      <c r="BE131" s="75">
        <v>258670.83</v>
      </c>
      <c r="BF131" s="75">
        <v>284662.69</v>
      </c>
      <c r="BG131" s="75">
        <v>19717.5</v>
      </c>
      <c r="BH131" s="75">
        <v>67485</v>
      </c>
      <c r="BI131" s="75">
        <v>787939.38</v>
      </c>
      <c r="BJ131" s="75">
        <v>0</v>
      </c>
      <c r="BK131" s="75">
        <v>219322.75</v>
      </c>
      <c r="BL131" s="75">
        <v>83479.7</v>
      </c>
      <c r="BM131" s="75">
        <v>139999.35</v>
      </c>
      <c r="BN131" s="75">
        <v>283466.40000000002</v>
      </c>
      <c r="BO131" s="75">
        <v>90651.01</v>
      </c>
      <c r="BP131" s="75">
        <v>1897597.55</v>
      </c>
      <c r="BQ131" s="75">
        <v>259903.26</v>
      </c>
      <c r="BR131" s="75">
        <v>184283.06</v>
      </c>
      <c r="BS131" s="75">
        <v>71960.460000000006</v>
      </c>
      <c r="BT131" s="75">
        <v>209725.64</v>
      </c>
      <c r="BU131" s="75">
        <v>1758073.75</v>
      </c>
      <c r="BV131" s="75">
        <v>130079.98</v>
      </c>
      <c r="BW131" s="75">
        <v>151244.66</v>
      </c>
      <c r="BX131" s="75">
        <v>281783.5</v>
      </c>
      <c r="BY131" s="76">
        <v>68197090.929999992</v>
      </c>
    </row>
    <row r="132" spans="1:77" x14ac:dyDescent="0.2">
      <c r="A132" s="73" t="s">
        <v>455</v>
      </c>
      <c r="B132" s="74" t="s">
        <v>460</v>
      </c>
      <c r="C132" s="73" t="s">
        <v>461</v>
      </c>
      <c r="D132" s="75">
        <v>1286166</v>
      </c>
      <c r="E132" s="75">
        <v>2717172.2</v>
      </c>
      <c r="F132" s="75">
        <v>4992235.53</v>
      </c>
      <c r="G132" s="75">
        <v>0</v>
      </c>
      <c r="H132" s="75">
        <v>0</v>
      </c>
      <c r="I132" s="75">
        <v>0</v>
      </c>
      <c r="J132" s="75">
        <v>1134617.79</v>
      </c>
      <c r="K132" s="75">
        <v>1750782.6</v>
      </c>
      <c r="L132" s="75">
        <v>53225</v>
      </c>
      <c r="M132" s="75">
        <v>0</v>
      </c>
      <c r="N132" s="75">
        <v>0</v>
      </c>
      <c r="O132" s="75">
        <v>0</v>
      </c>
      <c r="P132" s="75">
        <v>3269005</v>
      </c>
      <c r="Q132" s="75">
        <v>1243449.75</v>
      </c>
      <c r="R132" s="75">
        <v>0</v>
      </c>
      <c r="S132" s="75">
        <v>948793.58</v>
      </c>
      <c r="T132" s="75">
        <v>0</v>
      </c>
      <c r="U132" s="75">
        <v>777625.58</v>
      </c>
      <c r="V132" s="75">
        <v>6944032.6600000001</v>
      </c>
      <c r="W132" s="75">
        <v>1564692.18</v>
      </c>
      <c r="X132" s="75">
        <v>3084477.24</v>
      </c>
      <c r="Y132" s="75">
        <v>0</v>
      </c>
      <c r="Z132" s="75">
        <v>408388.17</v>
      </c>
      <c r="AA132" s="75">
        <v>882194.8</v>
      </c>
      <c r="AB132" s="75">
        <v>0</v>
      </c>
      <c r="AC132" s="75">
        <v>0</v>
      </c>
      <c r="AD132" s="75">
        <v>430248</v>
      </c>
      <c r="AE132" s="75">
        <v>1505924.52</v>
      </c>
      <c r="AF132" s="75">
        <v>461137.7</v>
      </c>
      <c r="AG132" s="75">
        <v>75333.33</v>
      </c>
      <c r="AH132" s="75">
        <v>0</v>
      </c>
      <c r="AI132" s="75">
        <v>0</v>
      </c>
      <c r="AJ132" s="75">
        <v>0</v>
      </c>
      <c r="AK132" s="75">
        <v>0</v>
      </c>
      <c r="AL132" s="75">
        <v>58601.09</v>
      </c>
      <c r="AM132" s="75">
        <v>1188943.6599999999</v>
      </c>
      <c r="AN132" s="75">
        <v>0</v>
      </c>
      <c r="AO132" s="75">
        <v>135982.76</v>
      </c>
      <c r="AP132" s="75">
        <v>0</v>
      </c>
      <c r="AQ132" s="75">
        <v>0</v>
      </c>
      <c r="AR132" s="75">
        <v>153180.24</v>
      </c>
      <c r="AS132" s="75">
        <v>181074.5</v>
      </c>
      <c r="AT132" s="75">
        <v>15774.63</v>
      </c>
      <c r="AU132" s="75">
        <v>237802.89</v>
      </c>
      <c r="AV132" s="75">
        <v>0</v>
      </c>
      <c r="AW132" s="75">
        <v>338523.41</v>
      </c>
      <c r="AX132" s="75">
        <v>0</v>
      </c>
      <c r="AY132" s="75">
        <v>296706.68</v>
      </c>
      <c r="AZ132" s="75">
        <v>0</v>
      </c>
      <c r="BA132" s="75">
        <v>0</v>
      </c>
      <c r="BB132" s="75">
        <v>0</v>
      </c>
      <c r="BC132" s="75">
        <v>0</v>
      </c>
      <c r="BD132" s="75">
        <v>3360433.35</v>
      </c>
      <c r="BE132" s="75">
        <v>0</v>
      </c>
      <c r="BF132" s="75">
        <v>121991.61</v>
      </c>
      <c r="BG132" s="75">
        <v>0</v>
      </c>
      <c r="BH132" s="75">
        <v>194000</v>
      </c>
      <c r="BI132" s="75">
        <v>11339684.92</v>
      </c>
      <c r="BJ132" s="75">
        <v>0</v>
      </c>
      <c r="BK132" s="75">
        <v>0</v>
      </c>
      <c r="BL132" s="75">
        <v>0</v>
      </c>
      <c r="BM132" s="75">
        <v>0</v>
      </c>
      <c r="BN132" s="75">
        <v>784386.08</v>
      </c>
      <c r="BO132" s="75">
        <v>0</v>
      </c>
      <c r="BP132" s="75">
        <v>0</v>
      </c>
      <c r="BQ132" s="75">
        <v>0</v>
      </c>
      <c r="BR132" s="75">
        <v>138184.17000000001</v>
      </c>
      <c r="BS132" s="75">
        <v>2044500.05</v>
      </c>
      <c r="BT132" s="75">
        <v>71577.399999999994</v>
      </c>
      <c r="BU132" s="75">
        <v>844104.85</v>
      </c>
      <c r="BV132" s="75">
        <v>143387.92000000001</v>
      </c>
      <c r="BW132" s="75">
        <v>0</v>
      </c>
      <c r="BX132" s="75">
        <v>406864.33</v>
      </c>
      <c r="BY132" s="76">
        <v>84387518.439999998</v>
      </c>
    </row>
    <row r="133" spans="1:77" x14ac:dyDescent="0.2">
      <c r="A133" s="73" t="s">
        <v>455</v>
      </c>
      <c r="B133" s="74" t="s">
        <v>462</v>
      </c>
      <c r="C133" s="73" t="s">
        <v>463</v>
      </c>
      <c r="D133" s="75">
        <v>10733736.619999999</v>
      </c>
      <c r="E133" s="75">
        <v>1377349.99</v>
      </c>
      <c r="F133" s="75">
        <v>0</v>
      </c>
      <c r="G133" s="75">
        <v>0</v>
      </c>
      <c r="H133" s="75">
        <v>1049119.83</v>
      </c>
      <c r="I133" s="75">
        <v>41849.75</v>
      </c>
      <c r="J133" s="75">
        <v>5421839.04</v>
      </c>
      <c r="K133" s="75">
        <v>0</v>
      </c>
      <c r="L133" s="75">
        <v>0</v>
      </c>
      <c r="M133" s="75">
        <v>3768666.65</v>
      </c>
      <c r="N133" s="75">
        <v>0</v>
      </c>
      <c r="O133" s="75">
        <v>891802.82</v>
      </c>
      <c r="P133" s="75">
        <v>0</v>
      </c>
      <c r="Q133" s="75">
        <v>116057.93</v>
      </c>
      <c r="R133" s="75">
        <v>210753.54</v>
      </c>
      <c r="S133" s="75">
        <v>12656.53</v>
      </c>
      <c r="T133" s="75">
        <v>0</v>
      </c>
      <c r="U133" s="75">
        <v>0</v>
      </c>
      <c r="V133" s="75">
        <v>25777.3</v>
      </c>
      <c r="W133" s="75">
        <v>189991.86</v>
      </c>
      <c r="X133" s="75">
        <v>32631.99</v>
      </c>
      <c r="Y133" s="75">
        <v>5545553.8700000001</v>
      </c>
      <c r="Z133" s="75">
        <v>0</v>
      </c>
      <c r="AA133" s="75">
        <v>0</v>
      </c>
      <c r="AB133" s="75">
        <v>0</v>
      </c>
      <c r="AC133" s="75">
        <v>0</v>
      </c>
      <c r="AD133" s="75">
        <v>106389.6</v>
      </c>
      <c r="AE133" s="75">
        <v>15879070.5</v>
      </c>
      <c r="AF133" s="75">
        <v>0</v>
      </c>
      <c r="AG133" s="75">
        <v>0</v>
      </c>
      <c r="AH133" s="75">
        <v>0</v>
      </c>
      <c r="AI133" s="75">
        <v>0</v>
      </c>
      <c r="AJ133" s="75">
        <v>70855.75</v>
      </c>
      <c r="AK133" s="75">
        <v>12688.53</v>
      </c>
      <c r="AL133" s="75">
        <v>0</v>
      </c>
      <c r="AM133" s="75">
        <v>0</v>
      </c>
      <c r="AN133" s="75">
        <v>0</v>
      </c>
      <c r="AO133" s="75">
        <v>0</v>
      </c>
      <c r="AP133" s="75">
        <v>71838.77</v>
      </c>
      <c r="AQ133" s="75">
        <v>6700512.3300000001</v>
      </c>
      <c r="AR133" s="75">
        <v>82331.63</v>
      </c>
      <c r="AS133" s="75">
        <v>0</v>
      </c>
      <c r="AT133" s="75">
        <v>0</v>
      </c>
      <c r="AU133" s="75">
        <v>0</v>
      </c>
      <c r="AV133" s="75">
        <v>0</v>
      </c>
      <c r="AW133" s="75">
        <v>19514.27</v>
      </c>
      <c r="AX133" s="75">
        <v>17808607.710000001</v>
      </c>
      <c r="AY133" s="75">
        <v>0</v>
      </c>
      <c r="AZ133" s="75">
        <v>0</v>
      </c>
      <c r="BA133" s="75">
        <v>1604674.15</v>
      </c>
      <c r="BB133" s="75">
        <v>0</v>
      </c>
      <c r="BC133" s="75">
        <v>0</v>
      </c>
      <c r="BD133" s="75">
        <v>0</v>
      </c>
      <c r="BE133" s="75">
        <v>1447795</v>
      </c>
      <c r="BF133" s="75">
        <v>1748.12</v>
      </c>
      <c r="BG133" s="75">
        <v>25216.35</v>
      </c>
      <c r="BH133" s="75">
        <v>0</v>
      </c>
      <c r="BI133" s="75">
        <v>757295.54</v>
      </c>
      <c r="BJ133" s="75">
        <v>0</v>
      </c>
      <c r="BK133" s="75">
        <v>0</v>
      </c>
      <c r="BL133" s="75">
        <v>0</v>
      </c>
      <c r="BM133" s="75">
        <v>0</v>
      </c>
      <c r="BN133" s="75">
        <v>0</v>
      </c>
      <c r="BO133" s="75">
        <v>0</v>
      </c>
      <c r="BP133" s="75">
        <v>5546937.29</v>
      </c>
      <c r="BQ133" s="75">
        <v>315452.13</v>
      </c>
      <c r="BR133" s="75">
        <v>45991.4</v>
      </c>
      <c r="BS133" s="75">
        <v>5305.29</v>
      </c>
      <c r="BT133" s="75">
        <v>763977.63</v>
      </c>
      <c r="BU133" s="75">
        <v>15161.98</v>
      </c>
      <c r="BV133" s="75">
        <v>14804.87</v>
      </c>
      <c r="BW133" s="75">
        <v>250807.58</v>
      </c>
      <c r="BX133" s="75">
        <v>129994.6</v>
      </c>
      <c r="BY133" s="76">
        <v>4833395.7399999993</v>
      </c>
    </row>
    <row r="134" spans="1:77" x14ac:dyDescent="0.2">
      <c r="A134" s="73" t="s">
        <v>455</v>
      </c>
      <c r="B134" s="74" t="s">
        <v>464</v>
      </c>
      <c r="C134" s="73" t="s">
        <v>465</v>
      </c>
      <c r="D134" s="75">
        <v>0</v>
      </c>
      <c r="E134" s="75">
        <v>201401.38</v>
      </c>
      <c r="F134" s="75">
        <v>0</v>
      </c>
      <c r="G134" s="75">
        <v>44638</v>
      </c>
      <c r="H134" s="75">
        <v>0</v>
      </c>
      <c r="I134" s="75">
        <v>42673.01</v>
      </c>
      <c r="J134" s="75">
        <v>0</v>
      </c>
      <c r="K134" s="75">
        <v>0</v>
      </c>
      <c r="L134" s="75">
        <v>5866.65</v>
      </c>
      <c r="M134" s="75">
        <v>0</v>
      </c>
      <c r="N134" s="75">
        <v>0</v>
      </c>
      <c r="O134" s="75">
        <v>0</v>
      </c>
      <c r="P134" s="75">
        <v>0</v>
      </c>
      <c r="Q134" s="75">
        <v>21932.39</v>
      </c>
      <c r="R134" s="75">
        <v>0</v>
      </c>
      <c r="S134" s="75">
        <v>22973.9499</v>
      </c>
      <c r="T134" s="75">
        <v>0</v>
      </c>
      <c r="U134" s="75">
        <v>386652.44</v>
      </c>
      <c r="V134" s="75">
        <v>16342.71</v>
      </c>
      <c r="W134" s="75">
        <v>0</v>
      </c>
      <c r="X134" s="75">
        <v>0</v>
      </c>
      <c r="Y134" s="75">
        <v>0</v>
      </c>
      <c r="Z134" s="75">
        <v>6165.04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7237.8</v>
      </c>
      <c r="AJ134" s="75">
        <v>0</v>
      </c>
      <c r="AK134" s="75">
        <v>0</v>
      </c>
      <c r="AL134" s="75">
        <v>0</v>
      </c>
      <c r="AM134" s="75">
        <v>0</v>
      </c>
      <c r="AN134" s="75">
        <v>7545.21</v>
      </c>
      <c r="AO134" s="75">
        <v>0</v>
      </c>
      <c r="AP134" s="75">
        <v>17646.59</v>
      </c>
      <c r="AQ134" s="75">
        <v>312148.88</v>
      </c>
      <c r="AR134" s="75">
        <v>41950.25</v>
      </c>
      <c r="AS134" s="75">
        <v>111383.73</v>
      </c>
      <c r="AT134" s="75">
        <v>0</v>
      </c>
      <c r="AU134" s="75">
        <v>0</v>
      </c>
      <c r="AV134" s="75">
        <v>43302.55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33392.29</v>
      </c>
      <c r="BG134" s="75">
        <v>0</v>
      </c>
      <c r="BH134" s="75">
        <v>26875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54200.86</v>
      </c>
      <c r="BQ134" s="75">
        <v>16214.6</v>
      </c>
      <c r="BR134" s="75">
        <v>13650.82</v>
      </c>
      <c r="BS134" s="75">
        <v>0</v>
      </c>
      <c r="BT134" s="75">
        <v>0</v>
      </c>
      <c r="BU134" s="75">
        <v>0</v>
      </c>
      <c r="BV134" s="75">
        <v>0</v>
      </c>
      <c r="BW134" s="75">
        <v>249739.19</v>
      </c>
      <c r="BX134" s="75">
        <v>122293.37</v>
      </c>
      <c r="BY134" s="76">
        <v>952057.05999999994</v>
      </c>
    </row>
    <row r="135" spans="1:77" x14ac:dyDescent="0.2">
      <c r="A135" s="73" t="s">
        <v>455</v>
      </c>
      <c r="B135" s="74" t="s">
        <v>466</v>
      </c>
      <c r="C135" s="73" t="s">
        <v>467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66191.78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41310.67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46666.68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458.84</v>
      </c>
      <c r="BG135" s="75">
        <v>0</v>
      </c>
      <c r="BH135" s="75">
        <v>55555.55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49972.58</v>
      </c>
      <c r="BS135" s="75">
        <v>0</v>
      </c>
      <c r="BT135" s="75">
        <v>0</v>
      </c>
      <c r="BU135" s="75">
        <v>22082.400000000001</v>
      </c>
      <c r="BV135" s="75">
        <v>0</v>
      </c>
      <c r="BW135" s="75">
        <v>0</v>
      </c>
      <c r="BX135" s="75">
        <v>0</v>
      </c>
      <c r="BY135" s="76">
        <v>3689944.57</v>
      </c>
    </row>
    <row r="136" spans="1:77" ht="23.1" x14ac:dyDescent="0.6">
      <c r="A136" s="73" t="s">
        <v>455</v>
      </c>
      <c r="B136" s="88" t="s">
        <v>468</v>
      </c>
      <c r="C136" s="89" t="s">
        <v>469</v>
      </c>
      <c r="D136" s="75">
        <v>0</v>
      </c>
      <c r="E136" s="75">
        <v>66783.45</v>
      </c>
      <c r="F136" s="75">
        <v>0</v>
      </c>
      <c r="G136" s="75">
        <v>0</v>
      </c>
      <c r="H136" s="75">
        <v>0</v>
      </c>
      <c r="I136" s="75">
        <v>24762.35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46370.82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2762.63</v>
      </c>
      <c r="AS136" s="75">
        <v>0</v>
      </c>
      <c r="AT136" s="75">
        <v>0</v>
      </c>
      <c r="AU136" s="75">
        <v>0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1976.99</v>
      </c>
      <c r="BG136" s="75">
        <v>0</v>
      </c>
      <c r="BH136" s="75">
        <v>35388.9</v>
      </c>
      <c r="BI136" s="75">
        <v>0</v>
      </c>
      <c r="BJ136" s="75">
        <v>0</v>
      </c>
      <c r="BK136" s="75">
        <v>0</v>
      </c>
      <c r="BL136" s="75">
        <v>0</v>
      </c>
      <c r="BM136" s="75">
        <v>0</v>
      </c>
      <c r="BN136" s="75">
        <v>0</v>
      </c>
      <c r="BO136" s="75">
        <v>0</v>
      </c>
      <c r="BP136" s="75">
        <v>0</v>
      </c>
      <c r="BQ136" s="75">
        <v>0</v>
      </c>
      <c r="BR136" s="75">
        <v>157705.57999999999</v>
      </c>
      <c r="BS136" s="75">
        <v>0</v>
      </c>
      <c r="BT136" s="75">
        <v>0</v>
      </c>
      <c r="BU136" s="75">
        <v>0</v>
      </c>
      <c r="BV136" s="75">
        <v>0</v>
      </c>
      <c r="BW136" s="75">
        <v>0</v>
      </c>
      <c r="BX136" s="75">
        <v>0</v>
      </c>
      <c r="BY136" s="76"/>
    </row>
    <row r="137" spans="1:77" x14ac:dyDescent="0.2">
      <c r="A137" s="73" t="s">
        <v>455</v>
      </c>
      <c r="B137" s="74" t="s">
        <v>470</v>
      </c>
      <c r="C137" s="73" t="s">
        <v>471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75">
        <v>0</v>
      </c>
      <c r="AW137" s="75">
        <v>0</v>
      </c>
      <c r="AX137" s="75">
        <v>0</v>
      </c>
      <c r="AY137" s="75">
        <v>0</v>
      </c>
      <c r="AZ137" s="75">
        <v>0</v>
      </c>
      <c r="BA137" s="75">
        <v>0</v>
      </c>
      <c r="BB137" s="75">
        <v>0</v>
      </c>
      <c r="BC137" s="75">
        <v>0</v>
      </c>
      <c r="BD137" s="75">
        <v>0</v>
      </c>
      <c r="BE137" s="75">
        <v>0</v>
      </c>
      <c r="BF137" s="75">
        <v>0</v>
      </c>
      <c r="BG137" s="75">
        <v>0</v>
      </c>
      <c r="BH137" s="75">
        <v>33597.199999999997</v>
      </c>
      <c r="BI137" s="75">
        <v>0</v>
      </c>
      <c r="BJ137" s="75">
        <v>0</v>
      </c>
      <c r="BK137" s="75">
        <v>0</v>
      </c>
      <c r="BL137" s="75">
        <v>0</v>
      </c>
      <c r="BM137" s="75">
        <v>0</v>
      </c>
      <c r="BN137" s="75">
        <v>0</v>
      </c>
      <c r="BO137" s="75">
        <v>0</v>
      </c>
      <c r="BP137" s="75">
        <v>0</v>
      </c>
      <c r="BQ137" s="75">
        <v>0</v>
      </c>
      <c r="BR137" s="75">
        <v>0</v>
      </c>
      <c r="BS137" s="75">
        <v>0</v>
      </c>
      <c r="BT137" s="75">
        <v>0</v>
      </c>
      <c r="BU137" s="75">
        <v>0</v>
      </c>
      <c r="BV137" s="75">
        <v>0</v>
      </c>
      <c r="BW137" s="75">
        <v>0</v>
      </c>
      <c r="BX137" s="75">
        <v>0</v>
      </c>
      <c r="BY137" s="76">
        <v>399637.64</v>
      </c>
    </row>
    <row r="138" spans="1:77" x14ac:dyDescent="0.2">
      <c r="A138" s="73" t="s">
        <v>455</v>
      </c>
      <c r="B138" s="74" t="s">
        <v>472</v>
      </c>
      <c r="C138" s="73" t="s">
        <v>473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85">
        <v>0</v>
      </c>
      <c r="AC138" s="85">
        <v>0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0</v>
      </c>
      <c r="AJ138" s="85">
        <v>0</v>
      </c>
      <c r="AK138" s="85">
        <v>0</v>
      </c>
      <c r="AL138" s="85">
        <v>0</v>
      </c>
      <c r="AM138" s="85">
        <v>0</v>
      </c>
      <c r="AN138" s="85">
        <v>0</v>
      </c>
      <c r="AO138" s="85">
        <v>0</v>
      </c>
      <c r="AP138" s="85">
        <v>0</v>
      </c>
      <c r="AQ138" s="85">
        <v>0</v>
      </c>
      <c r="AR138" s="85">
        <v>0</v>
      </c>
      <c r="AS138" s="85">
        <v>0</v>
      </c>
      <c r="AT138" s="85">
        <v>0</v>
      </c>
      <c r="AU138" s="85">
        <v>0</v>
      </c>
      <c r="AV138" s="85">
        <v>0</v>
      </c>
      <c r="AW138" s="85">
        <v>0</v>
      </c>
      <c r="AX138" s="85">
        <v>0</v>
      </c>
      <c r="AY138" s="85">
        <v>0</v>
      </c>
      <c r="AZ138" s="85">
        <v>0</v>
      </c>
      <c r="BA138" s="85">
        <v>0</v>
      </c>
      <c r="BB138" s="85">
        <v>0</v>
      </c>
      <c r="BC138" s="85">
        <v>0</v>
      </c>
      <c r="BD138" s="85">
        <v>0</v>
      </c>
      <c r="BE138" s="85">
        <v>0</v>
      </c>
      <c r="BF138" s="85">
        <v>0</v>
      </c>
      <c r="BG138" s="85">
        <v>0</v>
      </c>
      <c r="BH138" s="85">
        <v>0</v>
      </c>
      <c r="BI138" s="85">
        <v>0</v>
      </c>
      <c r="BJ138" s="85">
        <v>0</v>
      </c>
      <c r="BK138" s="85">
        <v>0</v>
      </c>
      <c r="BL138" s="85">
        <v>0</v>
      </c>
      <c r="BM138" s="85">
        <v>0</v>
      </c>
      <c r="BN138" s="85">
        <v>0</v>
      </c>
      <c r="BO138" s="85">
        <v>0</v>
      </c>
      <c r="BP138" s="85">
        <v>0</v>
      </c>
      <c r="BQ138" s="85">
        <v>0</v>
      </c>
      <c r="BR138" s="85">
        <v>0</v>
      </c>
      <c r="BS138" s="85">
        <v>0</v>
      </c>
      <c r="BT138" s="85">
        <v>0</v>
      </c>
      <c r="BU138" s="85">
        <v>0</v>
      </c>
      <c r="BV138" s="85">
        <v>0</v>
      </c>
      <c r="BW138" s="85">
        <v>0</v>
      </c>
      <c r="BX138" s="85">
        <v>0</v>
      </c>
      <c r="BY138" s="76">
        <v>6186.77</v>
      </c>
    </row>
    <row r="139" spans="1:77" x14ac:dyDescent="0.2">
      <c r="A139" s="73" t="s">
        <v>455</v>
      </c>
      <c r="B139" s="74" t="s">
        <v>474</v>
      </c>
      <c r="C139" s="73" t="s">
        <v>475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41187.839999999997</v>
      </c>
      <c r="J139" s="75">
        <v>0</v>
      </c>
      <c r="K139" s="75">
        <v>0</v>
      </c>
      <c r="L139" s="75">
        <v>95000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153708.32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113272.2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12962.84</v>
      </c>
      <c r="BS139" s="75">
        <v>0</v>
      </c>
      <c r="BT139" s="75">
        <v>0</v>
      </c>
      <c r="BU139" s="75">
        <v>0</v>
      </c>
      <c r="BV139" s="75">
        <v>0</v>
      </c>
      <c r="BW139" s="75">
        <v>0</v>
      </c>
      <c r="BX139" s="75">
        <v>0</v>
      </c>
      <c r="BY139" s="76">
        <v>485805</v>
      </c>
    </row>
    <row r="140" spans="1:77" x14ac:dyDescent="0.2">
      <c r="A140" s="73" t="s">
        <v>455</v>
      </c>
      <c r="B140" s="74" t="s">
        <v>476</v>
      </c>
      <c r="C140" s="73" t="s">
        <v>477</v>
      </c>
      <c r="D140" s="75">
        <v>1451119.76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10226.6</v>
      </c>
      <c r="M140" s="75">
        <v>72016.100000000006</v>
      </c>
      <c r="N140" s="75">
        <v>0</v>
      </c>
      <c r="O140" s="75">
        <v>0</v>
      </c>
      <c r="P140" s="75">
        <v>0</v>
      </c>
      <c r="Q140" s="75">
        <v>1716.21</v>
      </c>
      <c r="R140" s="75">
        <v>0</v>
      </c>
      <c r="S140" s="75">
        <v>5715.07</v>
      </c>
      <c r="T140" s="75">
        <v>16485.7</v>
      </c>
      <c r="U140" s="75">
        <v>10739.47</v>
      </c>
      <c r="V140" s="75">
        <v>322282.96999999997</v>
      </c>
      <c r="W140" s="75">
        <v>109725.37</v>
      </c>
      <c r="X140" s="75">
        <v>0</v>
      </c>
      <c r="Y140" s="75">
        <v>0</v>
      </c>
      <c r="Z140" s="75">
        <v>48812.67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1300.94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94712.03</v>
      </c>
      <c r="AQ140" s="75">
        <v>734396.69</v>
      </c>
      <c r="AR140" s="75">
        <v>0</v>
      </c>
      <c r="AS140" s="75">
        <v>0</v>
      </c>
      <c r="AT140" s="75">
        <v>0</v>
      </c>
      <c r="AU140" s="75">
        <v>0</v>
      </c>
      <c r="AV140" s="75">
        <v>0</v>
      </c>
      <c r="AW140" s="75">
        <v>0</v>
      </c>
      <c r="AX140" s="75">
        <v>0</v>
      </c>
      <c r="AY140" s="75">
        <v>0</v>
      </c>
      <c r="AZ140" s="75">
        <v>5823.38</v>
      </c>
      <c r="BA140" s="75">
        <v>0</v>
      </c>
      <c r="BB140" s="75">
        <v>0</v>
      </c>
      <c r="BC140" s="75">
        <v>0</v>
      </c>
      <c r="BD140" s="75">
        <v>0</v>
      </c>
      <c r="BE140" s="75">
        <v>0</v>
      </c>
      <c r="BF140" s="75">
        <v>57771.06</v>
      </c>
      <c r="BG140" s="75">
        <v>0</v>
      </c>
      <c r="BH140" s="75">
        <v>0</v>
      </c>
      <c r="BI140" s="75">
        <v>1838769.45</v>
      </c>
      <c r="BJ140" s="75">
        <v>0</v>
      </c>
      <c r="BK140" s="75">
        <v>21141.86</v>
      </c>
      <c r="BL140" s="75">
        <v>10762.92</v>
      </c>
      <c r="BM140" s="75">
        <v>27749.75</v>
      </c>
      <c r="BN140" s="75">
        <v>0</v>
      </c>
      <c r="BO140" s="75">
        <v>0</v>
      </c>
      <c r="BP140" s="75">
        <v>0</v>
      </c>
      <c r="BQ140" s="75">
        <v>0</v>
      </c>
      <c r="BR140" s="75">
        <v>0</v>
      </c>
      <c r="BS140" s="75">
        <v>0</v>
      </c>
      <c r="BT140" s="75">
        <v>0</v>
      </c>
      <c r="BU140" s="75">
        <v>0</v>
      </c>
      <c r="BV140" s="75">
        <v>0</v>
      </c>
      <c r="BW140" s="75">
        <v>1030.53</v>
      </c>
      <c r="BX140" s="75">
        <v>0</v>
      </c>
      <c r="BY140" s="76">
        <v>6954924.0499999998</v>
      </c>
    </row>
    <row r="141" spans="1:77" x14ac:dyDescent="0.2">
      <c r="A141" s="73" t="s">
        <v>455</v>
      </c>
      <c r="B141" s="74" t="s">
        <v>478</v>
      </c>
      <c r="C141" s="73" t="s">
        <v>479</v>
      </c>
      <c r="D141" s="75">
        <v>384829.03</v>
      </c>
      <c r="E141" s="75">
        <v>458754.93</v>
      </c>
      <c r="F141" s="75">
        <v>131421.95000000001</v>
      </c>
      <c r="G141" s="75">
        <v>0</v>
      </c>
      <c r="H141" s="75">
        <v>67168.03</v>
      </c>
      <c r="I141" s="75">
        <v>0</v>
      </c>
      <c r="J141" s="75">
        <v>124750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61541.17</v>
      </c>
      <c r="R141" s="75">
        <v>0</v>
      </c>
      <c r="S141" s="75">
        <v>0</v>
      </c>
      <c r="T141" s="75">
        <v>166250</v>
      </c>
      <c r="U141" s="75">
        <v>160693.04999999999</v>
      </c>
      <c r="V141" s="75">
        <v>452562.81</v>
      </c>
      <c r="W141" s="75">
        <v>38277.86</v>
      </c>
      <c r="X141" s="75">
        <v>0</v>
      </c>
      <c r="Y141" s="75">
        <v>0</v>
      </c>
      <c r="Z141" s="75">
        <v>165908.88</v>
      </c>
      <c r="AA141" s="75">
        <v>0</v>
      </c>
      <c r="AB141" s="75">
        <v>0</v>
      </c>
      <c r="AC141" s="75">
        <v>0</v>
      </c>
      <c r="AD141" s="75">
        <v>0</v>
      </c>
      <c r="AE141" s="75">
        <v>67833.87</v>
      </c>
      <c r="AF141" s="75">
        <v>133791.37</v>
      </c>
      <c r="AG141" s="75">
        <v>0</v>
      </c>
      <c r="AH141" s="75">
        <v>27329.9</v>
      </c>
      <c r="AI141" s="75">
        <v>10509.24</v>
      </c>
      <c r="AJ141" s="75">
        <v>1160.56</v>
      </c>
      <c r="AK141" s="75">
        <v>0</v>
      </c>
      <c r="AL141" s="75">
        <v>0</v>
      </c>
      <c r="AM141" s="75">
        <v>0</v>
      </c>
      <c r="AN141" s="75">
        <v>10396.4</v>
      </c>
      <c r="AO141" s="75">
        <v>0</v>
      </c>
      <c r="AP141" s="75">
        <v>103689.9</v>
      </c>
      <c r="AQ141" s="75">
        <v>307816.49</v>
      </c>
      <c r="AR141" s="75">
        <v>0</v>
      </c>
      <c r="AS141" s="75">
        <v>162410.88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232750</v>
      </c>
      <c r="AZ141" s="75">
        <v>0</v>
      </c>
      <c r="BA141" s="75">
        <v>166499.9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58166.65</v>
      </c>
      <c r="BH141" s="75">
        <v>118928.55</v>
      </c>
      <c r="BI141" s="75">
        <v>170602.46</v>
      </c>
      <c r="BJ141" s="75">
        <v>0</v>
      </c>
      <c r="BK141" s="75">
        <v>373151.31</v>
      </c>
      <c r="BL141" s="75">
        <v>115266.33</v>
      </c>
      <c r="BM141" s="75">
        <v>25407.599999999999</v>
      </c>
      <c r="BN141" s="75">
        <v>24983.89</v>
      </c>
      <c r="BO141" s="75">
        <v>115618.54</v>
      </c>
      <c r="BP141" s="75">
        <v>232358.44</v>
      </c>
      <c r="BQ141" s="75">
        <v>107690.88</v>
      </c>
      <c r="BR141" s="75">
        <v>333122.2</v>
      </c>
      <c r="BS141" s="75">
        <v>0</v>
      </c>
      <c r="BT141" s="75">
        <v>0</v>
      </c>
      <c r="BU141" s="75">
        <v>167059.29999999999</v>
      </c>
      <c r="BV141" s="75">
        <v>0</v>
      </c>
      <c r="BW141" s="75">
        <v>0</v>
      </c>
      <c r="BX141" s="75">
        <v>74459.09</v>
      </c>
      <c r="BY141" s="76">
        <v>6966909.1599999992</v>
      </c>
    </row>
    <row r="142" spans="1:77" x14ac:dyDescent="0.2">
      <c r="A142" s="73" t="s">
        <v>455</v>
      </c>
      <c r="B142" s="74" t="s">
        <v>480</v>
      </c>
      <c r="C142" s="73" t="s">
        <v>481</v>
      </c>
      <c r="D142" s="75">
        <v>153574.29999999999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350250</v>
      </c>
      <c r="L142" s="75">
        <v>0</v>
      </c>
      <c r="M142" s="75">
        <v>0</v>
      </c>
      <c r="N142" s="75">
        <v>41333.35</v>
      </c>
      <c r="O142" s="75">
        <v>51194.15</v>
      </c>
      <c r="P142" s="75">
        <v>226340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12286.63</v>
      </c>
      <c r="W142" s="75">
        <v>30723.05</v>
      </c>
      <c r="X142" s="75">
        <v>0</v>
      </c>
      <c r="Y142" s="75">
        <v>0</v>
      </c>
      <c r="Z142" s="75">
        <v>5080.38</v>
      </c>
      <c r="AA142" s="75">
        <v>0</v>
      </c>
      <c r="AB142" s="75">
        <v>0</v>
      </c>
      <c r="AC142" s="75">
        <v>0</v>
      </c>
      <c r="AD142" s="75">
        <v>0</v>
      </c>
      <c r="AE142" s="75">
        <v>9443.73</v>
      </c>
      <c r="AF142" s="75">
        <v>29431.09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29761.63</v>
      </c>
      <c r="AM142" s="75">
        <v>0</v>
      </c>
      <c r="AN142" s="75">
        <v>0</v>
      </c>
      <c r="AO142" s="75">
        <v>0</v>
      </c>
      <c r="AP142" s="75">
        <v>28133.57</v>
      </c>
      <c r="AQ142" s="75">
        <v>275576.87</v>
      </c>
      <c r="AR142" s="75">
        <v>0</v>
      </c>
      <c r="AS142" s="75">
        <v>0</v>
      </c>
      <c r="AT142" s="75">
        <v>0</v>
      </c>
      <c r="AU142" s="75">
        <v>0</v>
      </c>
      <c r="AV142" s="75">
        <v>0</v>
      </c>
      <c r="AW142" s="75">
        <v>0</v>
      </c>
      <c r="AX142" s="75">
        <v>0</v>
      </c>
      <c r="AY142" s="75">
        <v>0</v>
      </c>
      <c r="AZ142" s="75">
        <v>0</v>
      </c>
      <c r="BA142" s="75">
        <v>0</v>
      </c>
      <c r="BB142" s="75">
        <v>0</v>
      </c>
      <c r="BC142" s="75">
        <v>0</v>
      </c>
      <c r="BD142" s="75">
        <v>0</v>
      </c>
      <c r="BE142" s="75">
        <v>0</v>
      </c>
      <c r="BF142" s="75">
        <v>3046.06</v>
      </c>
      <c r="BG142" s="75">
        <v>0</v>
      </c>
      <c r="BH142" s="75">
        <v>0</v>
      </c>
      <c r="BI142" s="75">
        <v>9733.86</v>
      </c>
      <c r="BJ142" s="75">
        <v>0</v>
      </c>
      <c r="BK142" s="75">
        <v>89584.71</v>
      </c>
      <c r="BL142" s="75">
        <v>0</v>
      </c>
      <c r="BM142" s="75">
        <v>0</v>
      </c>
      <c r="BN142" s="75">
        <v>55115.55</v>
      </c>
      <c r="BO142" s="75">
        <v>0</v>
      </c>
      <c r="BP142" s="75">
        <v>116186.3</v>
      </c>
      <c r="BQ142" s="75">
        <v>0</v>
      </c>
      <c r="BR142" s="75">
        <v>0</v>
      </c>
      <c r="BS142" s="75">
        <v>0</v>
      </c>
      <c r="BT142" s="75">
        <v>0</v>
      </c>
      <c r="BU142" s="75">
        <v>319305.34999999998</v>
      </c>
      <c r="BV142" s="75">
        <v>0</v>
      </c>
      <c r="BW142" s="75">
        <v>0</v>
      </c>
      <c r="BX142" s="75">
        <v>0</v>
      </c>
      <c r="BY142" s="76">
        <v>4286149.9399999995</v>
      </c>
    </row>
    <row r="143" spans="1:77" x14ac:dyDescent="0.2">
      <c r="A143" s="73" t="s">
        <v>455</v>
      </c>
      <c r="B143" s="74" t="s">
        <v>482</v>
      </c>
      <c r="C143" s="73" t="s">
        <v>483</v>
      </c>
      <c r="D143" s="75">
        <v>123181.85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3116.92</v>
      </c>
      <c r="T143" s="75">
        <v>0</v>
      </c>
      <c r="U143" s="75">
        <v>0</v>
      </c>
      <c r="V143" s="75">
        <v>2661.34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5">
        <v>0</v>
      </c>
      <c r="AE143" s="75">
        <v>358.39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197153.98</v>
      </c>
      <c r="AR143" s="75">
        <v>0</v>
      </c>
      <c r="AS143" s="75">
        <v>0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0</v>
      </c>
      <c r="BD143" s="75">
        <v>0</v>
      </c>
      <c r="BE143" s="75">
        <v>0</v>
      </c>
      <c r="BF143" s="75">
        <v>0</v>
      </c>
      <c r="BG143" s="75">
        <v>0</v>
      </c>
      <c r="BH143" s="75">
        <v>0</v>
      </c>
      <c r="BI143" s="75">
        <v>194273.77</v>
      </c>
      <c r="BJ143" s="75">
        <v>0</v>
      </c>
      <c r="BK143" s="75">
        <v>0</v>
      </c>
      <c r="BL143" s="75">
        <v>0</v>
      </c>
      <c r="BM143" s="75">
        <v>0</v>
      </c>
      <c r="BN143" s="75">
        <v>0</v>
      </c>
      <c r="BO143" s="75">
        <v>0</v>
      </c>
      <c r="BP143" s="75">
        <v>0</v>
      </c>
      <c r="BQ143" s="75">
        <v>0</v>
      </c>
      <c r="BR143" s="75">
        <v>0</v>
      </c>
      <c r="BS143" s="75">
        <v>7522.44</v>
      </c>
      <c r="BT143" s="75">
        <v>0</v>
      </c>
      <c r="BU143" s="75">
        <v>0</v>
      </c>
      <c r="BV143" s="75">
        <v>0</v>
      </c>
      <c r="BW143" s="75">
        <v>0</v>
      </c>
      <c r="BX143" s="75">
        <v>0</v>
      </c>
      <c r="BY143" s="76">
        <v>736469.96</v>
      </c>
    </row>
    <row r="144" spans="1:77" x14ac:dyDescent="0.2">
      <c r="A144" s="73" t="s">
        <v>455</v>
      </c>
      <c r="B144" s="74" t="s">
        <v>484</v>
      </c>
      <c r="C144" s="73" t="s">
        <v>485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183041.65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4104.7700000000004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  <c r="AO144" s="75">
        <v>0</v>
      </c>
      <c r="AP144" s="75">
        <v>0</v>
      </c>
      <c r="AQ144" s="75">
        <v>5039.83</v>
      </c>
      <c r="AR144" s="75">
        <v>0</v>
      </c>
      <c r="AS144" s="75">
        <v>0</v>
      </c>
      <c r="AT144" s="75">
        <v>0</v>
      </c>
      <c r="AU144" s="75">
        <v>0</v>
      </c>
      <c r="AV144" s="75">
        <v>0</v>
      </c>
      <c r="AW144" s="75">
        <v>0</v>
      </c>
      <c r="AX144" s="75">
        <v>0</v>
      </c>
      <c r="AY144" s="75">
        <v>0</v>
      </c>
      <c r="AZ144" s="75">
        <v>0</v>
      </c>
      <c r="BA144" s="75">
        <v>0</v>
      </c>
      <c r="BB144" s="75">
        <v>0</v>
      </c>
      <c r="BC144" s="75">
        <v>0</v>
      </c>
      <c r="BD144" s="75">
        <v>0</v>
      </c>
      <c r="BE144" s="75">
        <v>0</v>
      </c>
      <c r="BF144" s="75">
        <v>0</v>
      </c>
      <c r="BG144" s="75">
        <v>0</v>
      </c>
      <c r="BH144" s="75">
        <v>0</v>
      </c>
      <c r="BI144" s="75">
        <v>3912.2</v>
      </c>
      <c r="BJ144" s="75">
        <v>0</v>
      </c>
      <c r="BK144" s="75">
        <v>0</v>
      </c>
      <c r="BL144" s="75">
        <v>0</v>
      </c>
      <c r="BM144" s="75">
        <v>0</v>
      </c>
      <c r="BN144" s="75">
        <v>0</v>
      </c>
      <c r="BO144" s="75">
        <v>0</v>
      </c>
      <c r="BP144" s="75">
        <v>0</v>
      </c>
      <c r="BQ144" s="75">
        <v>0</v>
      </c>
      <c r="BR144" s="75">
        <v>0</v>
      </c>
      <c r="BS144" s="75">
        <v>0</v>
      </c>
      <c r="BT144" s="75">
        <v>0</v>
      </c>
      <c r="BU144" s="75">
        <v>0</v>
      </c>
      <c r="BV144" s="75">
        <v>0</v>
      </c>
      <c r="BW144" s="75">
        <v>0</v>
      </c>
      <c r="BX144" s="75">
        <v>0</v>
      </c>
      <c r="BY144" s="76">
        <v>444241.94</v>
      </c>
    </row>
    <row r="145" spans="1:77" x14ac:dyDescent="0.2">
      <c r="A145" s="73" t="s">
        <v>455</v>
      </c>
      <c r="B145" s="74" t="s">
        <v>486</v>
      </c>
      <c r="C145" s="73" t="s">
        <v>487</v>
      </c>
      <c r="D145" s="75">
        <v>0</v>
      </c>
      <c r="E145" s="75">
        <v>29501.5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74257.53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686.71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0</v>
      </c>
      <c r="AY145" s="75">
        <v>0</v>
      </c>
      <c r="AZ145" s="75">
        <v>0</v>
      </c>
      <c r="BA145" s="75">
        <v>0</v>
      </c>
      <c r="BB145" s="75">
        <v>0</v>
      </c>
      <c r="BC145" s="75">
        <v>0</v>
      </c>
      <c r="BD145" s="75">
        <v>0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6">
        <v>119384.81999999999</v>
      </c>
    </row>
    <row r="146" spans="1:77" x14ac:dyDescent="0.2">
      <c r="A146" s="73" t="s">
        <v>455</v>
      </c>
      <c r="B146" s="74" t="s">
        <v>488</v>
      </c>
      <c r="C146" s="73" t="s">
        <v>489</v>
      </c>
      <c r="D146" s="75">
        <v>12225215.609999999</v>
      </c>
      <c r="E146" s="75">
        <v>23898.63</v>
      </c>
      <c r="F146" s="75">
        <v>161805.4</v>
      </c>
      <c r="G146" s="75">
        <v>0</v>
      </c>
      <c r="H146" s="75">
        <v>9068.68</v>
      </c>
      <c r="I146" s="75">
        <v>0</v>
      </c>
      <c r="J146" s="75">
        <v>4184792.2</v>
      </c>
      <c r="K146" s="75">
        <v>1405186.67</v>
      </c>
      <c r="L146" s="75">
        <v>0</v>
      </c>
      <c r="M146" s="75">
        <v>2569929.15</v>
      </c>
      <c r="N146" s="75">
        <v>43452.4</v>
      </c>
      <c r="O146" s="75">
        <v>293715.93</v>
      </c>
      <c r="P146" s="75">
        <v>941613</v>
      </c>
      <c r="Q146" s="75">
        <v>892848.14</v>
      </c>
      <c r="R146" s="75">
        <v>0</v>
      </c>
      <c r="S146" s="75">
        <v>292555.17</v>
      </c>
      <c r="T146" s="75">
        <v>133839.29999999999</v>
      </c>
      <c r="U146" s="75">
        <v>58990.38</v>
      </c>
      <c r="V146" s="75">
        <v>16042590.23</v>
      </c>
      <c r="W146" s="75">
        <v>1539903.08</v>
      </c>
      <c r="X146" s="75">
        <v>26176.080000000002</v>
      </c>
      <c r="Y146" s="75">
        <v>0</v>
      </c>
      <c r="Z146" s="75">
        <v>725058.74</v>
      </c>
      <c r="AA146" s="75">
        <v>91666.65</v>
      </c>
      <c r="AB146" s="75">
        <v>0</v>
      </c>
      <c r="AC146" s="75">
        <v>0</v>
      </c>
      <c r="AD146" s="75">
        <v>0</v>
      </c>
      <c r="AE146" s="75">
        <v>5889282.5599999996</v>
      </c>
      <c r="AF146" s="75">
        <v>473432.98</v>
      </c>
      <c r="AG146" s="75">
        <v>0</v>
      </c>
      <c r="AH146" s="75">
        <v>85649.79</v>
      </c>
      <c r="AI146" s="75">
        <v>65609.36</v>
      </c>
      <c r="AJ146" s="75">
        <v>98044.7</v>
      </c>
      <c r="AK146" s="75">
        <v>0</v>
      </c>
      <c r="AL146" s="75">
        <v>177902.04</v>
      </c>
      <c r="AM146" s="75">
        <v>116851.26</v>
      </c>
      <c r="AN146" s="75">
        <v>7545.21</v>
      </c>
      <c r="AO146" s="75">
        <v>25498.9</v>
      </c>
      <c r="AP146" s="75">
        <v>392749.09</v>
      </c>
      <c r="AQ146" s="75">
        <v>14954176.449999999</v>
      </c>
      <c r="AR146" s="75">
        <v>27692.55</v>
      </c>
      <c r="AS146" s="75">
        <v>22624.28</v>
      </c>
      <c r="AT146" s="75">
        <v>17365.23</v>
      </c>
      <c r="AU146" s="75">
        <v>39138.92</v>
      </c>
      <c r="AV146" s="75">
        <v>138535.97</v>
      </c>
      <c r="AW146" s="75">
        <v>52054.67</v>
      </c>
      <c r="AX146" s="75">
        <v>0</v>
      </c>
      <c r="AY146" s="75">
        <v>91500</v>
      </c>
      <c r="AZ146" s="75">
        <v>0</v>
      </c>
      <c r="BA146" s="75">
        <v>157023.45000000001</v>
      </c>
      <c r="BB146" s="75">
        <v>0</v>
      </c>
      <c r="BC146" s="75">
        <v>0</v>
      </c>
      <c r="BD146" s="75">
        <v>1173091.6499999999</v>
      </c>
      <c r="BE146" s="75">
        <v>153208.32999999999</v>
      </c>
      <c r="BF146" s="75">
        <v>118807.99</v>
      </c>
      <c r="BG146" s="75">
        <v>66664.69</v>
      </c>
      <c r="BH146" s="75">
        <v>0</v>
      </c>
      <c r="BI146" s="75">
        <v>14155771.960000001</v>
      </c>
      <c r="BJ146" s="75">
        <v>0</v>
      </c>
      <c r="BK146" s="75">
        <v>413269.76000000001</v>
      </c>
      <c r="BL146" s="75">
        <v>98382.5</v>
      </c>
      <c r="BM146" s="75">
        <v>283948.34999999998</v>
      </c>
      <c r="BN146" s="75">
        <v>396420.14</v>
      </c>
      <c r="BO146" s="75">
        <v>165135.19</v>
      </c>
      <c r="BP146" s="75">
        <v>8544998.5899999999</v>
      </c>
      <c r="BQ146" s="75">
        <v>3081.56</v>
      </c>
      <c r="BR146" s="75">
        <v>144878.74</v>
      </c>
      <c r="BS146" s="75">
        <v>110189.34</v>
      </c>
      <c r="BT146" s="75">
        <v>490980.69</v>
      </c>
      <c r="BU146" s="75">
        <v>781346.05</v>
      </c>
      <c r="BV146" s="75">
        <v>54076.27</v>
      </c>
      <c r="BW146" s="75">
        <v>200443.44</v>
      </c>
      <c r="BX146" s="75">
        <v>9495.7099999999991</v>
      </c>
      <c r="BY146" s="76">
        <v>95592605.049999982</v>
      </c>
    </row>
    <row r="147" spans="1:77" x14ac:dyDescent="0.2">
      <c r="A147" s="73" t="s">
        <v>455</v>
      </c>
      <c r="B147" s="74" t="s">
        <v>490</v>
      </c>
      <c r="C147" s="73" t="s">
        <v>491</v>
      </c>
      <c r="D147" s="75">
        <v>1548588.11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0</v>
      </c>
      <c r="V147" s="75">
        <v>1232242.1399999999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5625.57</v>
      </c>
      <c r="AQ147" s="75">
        <v>310141.59000000003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0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984435.64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0</v>
      </c>
      <c r="BR147" s="75">
        <v>0</v>
      </c>
      <c r="BS147" s="75">
        <v>0</v>
      </c>
      <c r="BT147" s="75">
        <v>0</v>
      </c>
      <c r="BU147" s="75">
        <v>17361.099999999999</v>
      </c>
      <c r="BV147" s="75">
        <v>0</v>
      </c>
      <c r="BW147" s="75">
        <v>0</v>
      </c>
      <c r="BX147" s="75">
        <v>0</v>
      </c>
      <c r="BY147" s="76">
        <v>2144602.77</v>
      </c>
    </row>
    <row r="148" spans="1:77" x14ac:dyDescent="0.2">
      <c r="A148" s="73" t="s">
        <v>455</v>
      </c>
      <c r="B148" s="74" t="s">
        <v>492</v>
      </c>
      <c r="C148" s="73" t="s">
        <v>493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156107.10999999999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267125.43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329033.81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6">
        <v>2840924.25</v>
      </c>
    </row>
    <row r="149" spans="1:77" x14ac:dyDescent="0.2">
      <c r="A149" s="73" t="s">
        <v>455</v>
      </c>
      <c r="B149" s="74" t="s">
        <v>494</v>
      </c>
      <c r="C149" s="73" t="s">
        <v>495</v>
      </c>
      <c r="D149" s="75">
        <v>256504.54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4986.29</v>
      </c>
      <c r="T149" s="75">
        <v>0</v>
      </c>
      <c r="U149" s="75">
        <v>0</v>
      </c>
      <c r="V149" s="75">
        <v>29190.75</v>
      </c>
      <c r="W149" s="75">
        <v>359.26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  <c r="AO149" s="75">
        <v>0</v>
      </c>
      <c r="AP149" s="75">
        <v>0</v>
      </c>
      <c r="AQ149" s="75">
        <v>1377709.15</v>
      </c>
      <c r="AR149" s="75">
        <v>0</v>
      </c>
      <c r="AS149" s="75">
        <v>0</v>
      </c>
      <c r="AT149" s="75">
        <v>0</v>
      </c>
      <c r="AU149" s="75">
        <v>0</v>
      </c>
      <c r="AV149" s="75">
        <v>0</v>
      </c>
      <c r="AW149" s="75">
        <v>0</v>
      </c>
      <c r="AX149" s="75">
        <v>0</v>
      </c>
      <c r="AY149" s="75">
        <v>0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0</v>
      </c>
      <c r="BF149" s="75">
        <v>0</v>
      </c>
      <c r="BG149" s="75">
        <v>0</v>
      </c>
      <c r="BH149" s="75">
        <v>0</v>
      </c>
      <c r="BI149" s="75">
        <v>292788.09999999998</v>
      </c>
      <c r="BJ149" s="75">
        <v>0</v>
      </c>
      <c r="BK149" s="75">
        <v>0</v>
      </c>
      <c r="BL149" s="75">
        <v>0</v>
      </c>
      <c r="BM149" s="75">
        <v>0</v>
      </c>
      <c r="BN149" s="75">
        <v>26357.03</v>
      </c>
      <c r="BO149" s="75">
        <v>0</v>
      </c>
      <c r="BP149" s="75">
        <v>216520.17</v>
      </c>
      <c r="BQ149" s="75">
        <v>0</v>
      </c>
      <c r="BR149" s="75">
        <v>0</v>
      </c>
      <c r="BS149" s="75">
        <v>0</v>
      </c>
      <c r="BT149" s="75">
        <v>0</v>
      </c>
      <c r="BU149" s="75">
        <v>0</v>
      </c>
      <c r="BV149" s="75">
        <v>0</v>
      </c>
      <c r="BW149" s="75">
        <v>0</v>
      </c>
      <c r="BX149" s="75">
        <v>0</v>
      </c>
      <c r="BY149" s="76">
        <v>1814165.4500000002</v>
      </c>
    </row>
    <row r="150" spans="1:77" x14ac:dyDescent="0.2">
      <c r="A150" s="73" t="s">
        <v>455</v>
      </c>
      <c r="B150" s="74" t="s">
        <v>496</v>
      </c>
      <c r="C150" s="73" t="s">
        <v>497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26490.43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6">
        <v>22579.64</v>
      </c>
    </row>
    <row r="151" spans="1:77" x14ac:dyDescent="0.2">
      <c r="A151" s="73" t="s">
        <v>455</v>
      </c>
      <c r="B151" s="74" t="s">
        <v>498</v>
      </c>
      <c r="C151" s="73" t="s">
        <v>499</v>
      </c>
      <c r="D151" s="75">
        <v>0</v>
      </c>
      <c r="E151" s="75">
        <v>1486.58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5">
        <v>0</v>
      </c>
      <c r="AR151" s="75">
        <v>0</v>
      </c>
      <c r="AS151" s="75">
        <v>0</v>
      </c>
      <c r="AT151" s="75">
        <v>0</v>
      </c>
      <c r="AU151" s="75">
        <v>0</v>
      </c>
      <c r="AV151" s="75">
        <v>0</v>
      </c>
      <c r="AW151" s="75">
        <v>0</v>
      </c>
      <c r="AX151" s="75">
        <v>0</v>
      </c>
      <c r="AY151" s="75">
        <v>0</v>
      </c>
      <c r="AZ151" s="75">
        <v>0</v>
      </c>
      <c r="BA151" s="75">
        <v>0</v>
      </c>
      <c r="BB151" s="75">
        <v>0</v>
      </c>
      <c r="BC151" s="75">
        <v>0</v>
      </c>
      <c r="BD151" s="75">
        <v>0</v>
      </c>
      <c r="BE151" s="75">
        <v>0</v>
      </c>
      <c r="BF151" s="75">
        <v>0</v>
      </c>
      <c r="BG151" s="75">
        <v>0</v>
      </c>
      <c r="BH151" s="75">
        <v>0</v>
      </c>
      <c r="BI151" s="75">
        <v>0</v>
      </c>
      <c r="BJ151" s="75">
        <v>0</v>
      </c>
      <c r="BK151" s="75">
        <v>0</v>
      </c>
      <c r="BL151" s="75">
        <v>0</v>
      </c>
      <c r="BM151" s="75">
        <v>0</v>
      </c>
      <c r="BN151" s="75">
        <v>0</v>
      </c>
      <c r="BO151" s="75">
        <v>0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6">
        <v>2116.94</v>
      </c>
    </row>
    <row r="152" spans="1:77" x14ac:dyDescent="0.2">
      <c r="A152" s="73" t="s">
        <v>455</v>
      </c>
      <c r="B152" s="74" t="s">
        <v>500</v>
      </c>
      <c r="C152" s="73" t="s">
        <v>501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0</v>
      </c>
      <c r="AE152" s="85">
        <v>0</v>
      </c>
      <c r="AF152" s="85">
        <v>0</v>
      </c>
      <c r="AG152" s="85">
        <v>0</v>
      </c>
      <c r="AH152" s="85">
        <v>0</v>
      </c>
      <c r="AI152" s="85">
        <v>0</v>
      </c>
      <c r="AJ152" s="85">
        <v>0</v>
      </c>
      <c r="AK152" s="85">
        <v>0</v>
      </c>
      <c r="AL152" s="85">
        <v>0</v>
      </c>
      <c r="AM152" s="85">
        <v>0</v>
      </c>
      <c r="AN152" s="85">
        <v>0</v>
      </c>
      <c r="AO152" s="85">
        <v>0</v>
      </c>
      <c r="AP152" s="85">
        <v>0</v>
      </c>
      <c r="AQ152" s="85">
        <v>0</v>
      </c>
      <c r="AR152" s="85">
        <v>0</v>
      </c>
      <c r="AS152" s="85">
        <v>0</v>
      </c>
      <c r="AT152" s="85">
        <v>0</v>
      </c>
      <c r="AU152" s="85">
        <v>0</v>
      </c>
      <c r="AV152" s="85">
        <v>0</v>
      </c>
      <c r="AW152" s="85">
        <v>0</v>
      </c>
      <c r="AX152" s="85">
        <v>0</v>
      </c>
      <c r="AY152" s="85">
        <v>0</v>
      </c>
      <c r="AZ152" s="85">
        <v>0</v>
      </c>
      <c r="BA152" s="85">
        <v>0</v>
      </c>
      <c r="BB152" s="85">
        <v>0</v>
      </c>
      <c r="BC152" s="85">
        <v>0</v>
      </c>
      <c r="BD152" s="85">
        <v>0</v>
      </c>
      <c r="BE152" s="85">
        <v>0</v>
      </c>
      <c r="BF152" s="85">
        <v>0</v>
      </c>
      <c r="BG152" s="85">
        <v>0</v>
      </c>
      <c r="BH152" s="85">
        <v>0</v>
      </c>
      <c r="BI152" s="85">
        <v>0</v>
      </c>
      <c r="BJ152" s="85">
        <v>0</v>
      </c>
      <c r="BK152" s="85">
        <v>0</v>
      </c>
      <c r="BL152" s="85">
        <v>0</v>
      </c>
      <c r="BM152" s="85">
        <v>0</v>
      </c>
      <c r="BN152" s="85">
        <v>0</v>
      </c>
      <c r="BO152" s="85">
        <v>0</v>
      </c>
      <c r="BP152" s="85">
        <v>0</v>
      </c>
      <c r="BQ152" s="85">
        <v>0</v>
      </c>
      <c r="BR152" s="85">
        <v>0</v>
      </c>
      <c r="BS152" s="85">
        <v>0</v>
      </c>
      <c r="BT152" s="85">
        <v>0</v>
      </c>
      <c r="BU152" s="85">
        <v>0</v>
      </c>
      <c r="BV152" s="85">
        <v>0</v>
      </c>
      <c r="BW152" s="85">
        <v>0</v>
      </c>
      <c r="BX152" s="85">
        <v>0</v>
      </c>
      <c r="BY152" s="76">
        <v>1207893.7399999998</v>
      </c>
    </row>
    <row r="153" spans="1:77" x14ac:dyDescent="0.2">
      <c r="A153" s="73" t="s">
        <v>455</v>
      </c>
      <c r="B153" s="74" t="s">
        <v>502</v>
      </c>
      <c r="C153" s="73" t="s">
        <v>503</v>
      </c>
      <c r="D153" s="75">
        <v>168455.8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943.56</v>
      </c>
      <c r="AQ153" s="75">
        <v>19030.61</v>
      </c>
      <c r="AR153" s="75">
        <v>0</v>
      </c>
      <c r="AS153" s="75">
        <v>0</v>
      </c>
      <c r="AT153" s="75">
        <v>0</v>
      </c>
      <c r="AU153" s="75">
        <v>0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1171.23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6">
        <v>89538.780000000013</v>
      </c>
    </row>
    <row r="154" spans="1:77" x14ac:dyDescent="0.2">
      <c r="A154" s="73" t="s">
        <v>455</v>
      </c>
      <c r="B154" s="74" t="s">
        <v>504</v>
      </c>
      <c r="C154" s="73" t="s">
        <v>505</v>
      </c>
      <c r="D154" s="75">
        <v>402364.82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  <c r="AM154" s="75">
        <v>0</v>
      </c>
      <c r="AN154" s="75">
        <v>0</v>
      </c>
      <c r="AO154" s="75">
        <v>0</v>
      </c>
      <c r="AP154" s="75">
        <v>0</v>
      </c>
      <c r="AQ154" s="75">
        <v>0</v>
      </c>
      <c r="AR154" s="75">
        <v>0</v>
      </c>
      <c r="AS154" s="75">
        <v>0</v>
      </c>
      <c r="AT154" s="75">
        <v>0</v>
      </c>
      <c r="AU154" s="75">
        <v>0</v>
      </c>
      <c r="AV154" s="75">
        <v>0</v>
      </c>
      <c r="AW154" s="75">
        <v>0</v>
      </c>
      <c r="AX154" s="75">
        <v>0</v>
      </c>
      <c r="AY154" s="75">
        <v>0</v>
      </c>
      <c r="AZ154" s="75">
        <v>0</v>
      </c>
      <c r="BA154" s="75">
        <v>0</v>
      </c>
      <c r="BB154" s="75">
        <v>0</v>
      </c>
      <c r="BC154" s="75">
        <v>0</v>
      </c>
      <c r="BD154" s="75">
        <v>0</v>
      </c>
      <c r="BE154" s="75">
        <v>0</v>
      </c>
      <c r="BF154" s="75">
        <v>0</v>
      </c>
      <c r="BG154" s="75">
        <v>0</v>
      </c>
      <c r="BH154" s="75">
        <v>0</v>
      </c>
      <c r="BI154" s="75">
        <v>0</v>
      </c>
      <c r="BJ154" s="75">
        <v>0</v>
      </c>
      <c r="BK154" s="75">
        <v>0</v>
      </c>
      <c r="BL154" s="75">
        <v>0</v>
      </c>
      <c r="BM154" s="75">
        <v>0</v>
      </c>
      <c r="BN154" s="75">
        <v>0</v>
      </c>
      <c r="BO154" s="75">
        <v>0</v>
      </c>
      <c r="BP154" s="75">
        <v>0</v>
      </c>
      <c r="BQ154" s="75">
        <v>0</v>
      </c>
      <c r="BR154" s="75">
        <v>0</v>
      </c>
      <c r="BS154" s="75">
        <v>0</v>
      </c>
      <c r="BT154" s="75">
        <v>0</v>
      </c>
      <c r="BU154" s="75">
        <v>0</v>
      </c>
      <c r="BV154" s="75">
        <v>0</v>
      </c>
      <c r="BW154" s="75">
        <v>0</v>
      </c>
      <c r="BX154" s="75">
        <v>0</v>
      </c>
      <c r="BY154" s="76"/>
    </row>
    <row r="155" spans="1:77" x14ac:dyDescent="0.2">
      <c r="A155" s="73" t="s">
        <v>455</v>
      </c>
      <c r="B155" s="74" t="s">
        <v>506</v>
      </c>
      <c r="C155" s="73" t="s">
        <v>507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  <c r="Q155" s="85">
        <v>0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85">
        <v>0</v>
      </c>
      <c r="X155" s="85">
        <v>0</v>
      </c>
      <c r="Y155" s="85">
        <v>0</v>
      </c>
      <c r="Z155" s="85">
        <v>0</v>
      </c>
      <c r="AA155" s="85">
        <v>0</v>
      </c>
      <c r="AB155" s="85">
        <v>0</v>
      </c>
      <c r="AC155" s="85">
        <v>0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0</v>
      </c>
      <c r="AJ155" s="85">
        <v>0</v>
      </c>
      <c r="AK155" s="85">
        <v>0</v>
      </c>
      <c r="AL155" s="85">
        <v>0</v>
      </c>
      <c r="AM155" s="85">
        <v>0</v>
      </c>
      <c r="AN155" s="85">
        <v>0</v>
      </c>
      <c r="AO155" s="85">
        <v>0</v>
      </c>
      <c r="AP155" s="85">
        <v>0</v>
      </c>
      <c r="AQ155" s="85">
        <v>0</v>
      </c>
      <c r="AR155" s="85">
        <v>0</v>
      </c>
      <c r="AS155" s="85">
        <v>0</v>
      </c>
      <c r="AT155" s="85">
        <v>0</v>
      </c>
      <c r="AU155" s="85">
        <v>0</v>
      </c>
      <c r="AV155" s="85">
        <v>0</v>
      </c>
      <c r="AW155" s="85">
        <v>0</v>
      </c>
      <c r="AX155" s="85">
        <v>0</v>
      </c>
      <c r="AY155" s="85">
        <v>0</v>
      </c>
      <c r="AZ155" s="85">
        <v>0</v>
      </c>
      <c r="BA155" s="85">
        <v>0</v>
      </c>
      <c r="BB155" s="85">
        <v>0</v>
      </c>
      <c r="BC155" s="85">
        <v>0</v>
      </c>
      <c r="BD155" s="85">
        <v>0</v>
      </c>
      <c r="BE155" s="85">
        <v>0</v>
      </c>
      <c r="BF155" s="85">
        <v>0</v>
      </c>
      <c r="BG155" s="85">
        <v>0</v>
      </c>
      <c r="BH155" s="85">
        <v>0</v>
      </c>
      <c r="BI155" s="85">
        <v>0</v>
      </c>
      <c r="BJ155" s="85">
        <v>0</v>
      </c>
      <c r="BK155" s="85">
        <v>0</v>
      </c>
      <c r="BL155" s="85">
        <v>0</v>
      </c>
      <c r="BM155" s="85">
        <v>0</v>
      </c>
      <c r="BN155" s="85">
        <v>0</v>
      </c>
      <c r="BO155" s="85">
        <v>0</v>
      </c>
      <c r="BP155" s="85">
        <v>0</v>
      </c>
      <c r="BQ155" s="85">
        <v>0</v>
      </c>
      <c r="BR155" s="85">
        <v>0</v>
      </c>
      <c r="BS155" s="85">
        <v>0</v>
      </c>
      <c r="BT155" s="85">
        <v>0</v>
      </c>
      <c r="BU155" s="85">
        <v>0</v>
      </c>
      <c r="BV155" s="85">
        <v>0</v>
      </c>
      <c r="BW155" s="85">
        <v>0</v>
      </c>
      <c r="BX155" s="85">
        <v>0</v>
      </c>
      <c r="BY155" s="76">
        <v>30935.200000000001</v>
      </c>
    </row>
    <row r="156" spans="1:77" x14ac:dyDescent="0.2">
      <c r="A156" s="73" t="s">
        <v>455</v>
      </c>
      <c r="B156" s="74" t="s">
        <v>508</v>
      </c>
      <c r="C156" s="73" t="s">
        <v>509</v>
      </c>
      <c r="D156" s="75">
        <v>0</v>
      </c>
      <c r="E156" s="75">
        <v>69047.460000000006</v>
      </c>
      <c r="F156" s="75">
        <v>0</v>
      </c>
      <c r="G156" s="75">
        <v>0</v>
      </c>
      <c r="H156" s="75">
        <v>0</v>
      </c>
      <c r="I156" s="75">
        <v>0</v>
      </c>
      <c r="J156" s="75">
        <v>14900.98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6">
        <v>12573202.869900001</v>
      </c>
    </row>
    <row r="157" spans="1:77" x14ac:dyDescent="0.2">
      <c r="A157" s="73" t="s">
        <v>455</v>
      </c>
      <c r="B157" s="74" t="s">
        <v>510</v>
      </c>
      <c r="C157" s="73" t="s">
        <v>511</v>
      </c>
      <c r="D157" s="75">
        <v>0</v>
      </c>
      <c r="E157" s="75">
        <v>4538.63</v>
      </c>
      <c r="F157" s="75">
        <v>1003688.03</v>
      </c>
      <c r="G157" s="75">
        <v>146486</v>
      </c>
      <c r="H157" s="75">
        <v>0</v>
      </c>
      <c r="I157" s="75">
        <v>0</v>
      </c>
      <c r="J157" s="75">
        <v>1429696.67</v>
      </c>
      <c r="K157" s="75">
        <v>764228.68</v>
      </c>
      <c r="L157" s="75">
        <v>0</v>
      </c>
      <c r="M157" s="75">
        <v>0</v>
      </c>
      <c r="N157" s="75">
        <v>160283.35</v>
      </c>
      <c r="O157" s="75">
        <v>0</v>
      </c>
      <c r="P157" s="75">
        <v>938909</v>
      </c>
      <c r="Q157" s="75">
        <v>360408.04</v>
      </c>
      <c r="R157" s="75">
        <v>0</v>
      </c>
      <c r="S157" s="75">
        <v>45144.35</v>
      </c>
      <c r="T157" s="75">
        <v>311931.95</v>
      </c>
      <c r="U157" s="75">
        <v>0</v>
      </c>
      <c r="V157" s="75">
        <v>504268.25</v>
      </c>
      <c r="W157" s="75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7097.99</v>
      </c>
      <c r="AC157" s="75">
        <v>0</v>
      </c>
      <c r="AD157" s="75">
        <v>0</v>
      </c>
      <c r="AE157" s="75">
        <v>451105.86</v>
      </c>
      <c r="AF157" s="75">
        <v>93545.32</v>
      </c>
      <c r="AG157" s="75">
        <v>14039.78</v>
      </c>
      <c r="AH157" s="75">
        <v>104592.7</v>
      </c>
      <c r="AI157" s="75">
        <v>90211.67</v>
      </c>
      <c r="AJ157" s="75">
        <v>164710.78</v>
      </c>
      <c r="AK157" s="75">
        <v>47247.5</v>
      </c>
      <c r="AL157" s="75">
        <v>237873.9</v>
      </c>
      <c r="AM157" s="75">
        <v>252244.37</v>
      </c>
      <c r="AN157" s="75">
        <v>268377.75</v>
      </c>
      <c r="AO157" s="75">
        <v>197777.22</v>
      </c>
      <c r="AP157" s="75">
        <v>157998.9</v>
      </c>
      <c r="AQ157" s="75">
        <v>0</v>
      </c>
      <c r="AR157" s="75">
        <v>0</v>
      </c>
      <c r="AS157" s="75">
        <v>4166.67</v>
      </c>
      <c r="AT157" s="75">
        <v>111945.46</v>
      </c>
      <c r="AU157" s="75">
        <v>0</v>
      </c>
      <c r="AV157" s="75">
        <v>6296.47</v>
      </c>
      <c r="AW157" s="75">
        <v>3385.64</v>
      </c>
      <c r="AX157" s="75">
        <v>0</v>
      </c>
      <c r="AY157" s="75">
        <v>168583.32</v>
      </c>
      <c r="AZ157" s="75">
        <v>14010.35</v>
      </c>
      <c r="BA157" s="75">
        <v>0</v>
      </c>
      <c r="BB157" s="75">
        <v>385906.65</v>
      </c>
      <c r="BC157" s="75">
        <v>0</v>
      </c>
      <c r="BD157" s="75">
        <v>306735.60989999998</v>
      </c>
      <c r="BE157" s="75">
        <v>536908.97</v>
      </c>
      <c r="BF157" s="75">
        <v>0</v>
      </c>
      <c r="BG157" s="75">
        <v>0</v>
      </c>
      <c r="BH157" s="75">
        <v>0</v>
      </c>
      <c r="BI157" s="75">
        <v>0</v>
      </c>
      <c r="BJ157" s="75">
        <v>320652.64</v>
      </c>
      <c r="BK157" s="75">
        <v>123225.5</v>
      </c>
      <c r="BL157" s="75">
        <v>207402.67</v>
      </c>
      <c r="BM157" s="75">
        <v>0</v>
      </c>
      <c r="BN157" s="75">
        <v>0</v>
      </c>
      <c r="BO157" s="75">
        <v>125141.56</v>
      </c>
      <c r="BP157" s="75">
        <v>0</v>
      </c>
      <c r="BQ157" s="75">
        <v>38373.629999999997</v>
      </c>
      <c r="BR157" s="75">
        <v>0</v>
      </c>
      <c r="BS157" s="75">
        <v>82384.95</v>
      </c>
      <c r="BT157" s="75">
        <v>0</v>
      </c>
      <c r="BU157" s="75">
        <v>298453</v>
      </c>
      <c r="BV157" s="75">
        <v>215057.65</v>
      </c>
      <c r="BW157" s="75">
        <v>0</v>
      </c>
      <c r="BX157" s="75">
        <v>0</v>
      </c>
      <c r="BY157" s="76">
        <v>26761248.219999999</v>
      </c>
    </row>
    <row r="158" spans="1:77" x14ac:dyDescent="0.2">
      <c r="A158" s="73" t="s">
        <v>455</v>
      </c>
      <c r="B158" s="74" t="s">
        <v>512</v>
      </c>
      <c r="C158" s="73" t="s">
        <v>513</v>
      </c>
      <c r="D158" s="75">
        <v>0</v>
      </c>
      <c r="E158" s="75">
        <v>7184.06</v>
      </c>
      <c r="F158" s="75">
        <v>76267.06</v>
      </c>
      <c r="G158" s="75">
        <v>1262468</v>
      </c>
      <c r="H158" s="75">
        <v>0</v>
      </c>
      <c r="I158" s="75">
        <v>282662.07</v>
      </c>
      <c r="J158" s="75">
        <v>6799715.6900000004</v>
      </c>
      <c r="K158" s="75">
        <v>1560492.35</v>
      </c>
      <c r="L158" s="75">
        <v>0</v>
      </c>
      <c r="M158" s="75">
        <v>0</v>
      </c>
      <c r="N158" s="75">
        <v>241140</v>
      </c>
      <c r="O158" s="75">
        <v>0</v>
      </c>
      <c r="P158" s="75">
        <v>1767940</v>
      </c>
      <c r="Q158" s="75">
        <v>50376.78</v>
      </c>
      <c r="R158" s="75">
        <v>0</v>
      </c>
      <c r="S158" s="75">
        <v>0</v>
      </c>
      <c r="T158" s="75">
        <v>186666.15</v>
      </c>
      <c r="U158" s="75">
        <v>0</v>
      </c>
      <c r="V158" s="75">
        <v>2800126.59</v>
      </c>
      <c r="W158" s="75">
        <v>5001.68</v>
      </c>
      <c r="X158" s="75">
        <v>289054.93</v>
      </c>
      <c r="Y158" s="75">
        <v>84772.56</v>
      </c>
      <c r="Z158" s="75">
        <v>6635.18</v>
      </c>
      <c r="AA158" s="75">
        <v>0</v>
      </c>
      <c r="AB158" s="75">
        <v>1097235.1299999999</v>
      </c>
      <c r="AC158" s="75">
        <v>0</v>
      </c>
      <c r="AD158" s="75">
        <v>0</v>
      </c>
      <c r="AE158" s="75">
        <v>0</v>
      </c>
      <c r="AF158" s="75">
        <v>115136.76</v>
      </c>
      <c r="AG158" s="75">
        <v>159782.47</v>
      </c>
      <c r="AH158" s="75">
        <v>239563.2</v>
      </c>
      <c r="AI158" s="75">
        <v>155938.75</v>
      </c>
      <c r="AJ158" s="75">
        <v>13230.32</v>
      </c>
      <c r="AK158" s="75">
        <v>40366.89</v>
      </c>
      <c r="AL158" s="75">
        <v>362648.75</v>
      </c>
      <c r="AM158" s="75">
        <v>170045.83</v>
      </c>
      <c r="AN158" s="75">
        <v>377663.8</v>
      </c>
      <c r="AO158" s="75">
        <v>317404.87</v>
      </c>
      <c r="AP158" s="75">
        <v>335551.57</v>
      </c>
      <c r="AQ158" s="75">
        <v>0</v>
      </c>
      <c r="AR158" s="75">
        <v>0</v>
      </c>
      <c r="AS158" s="75">
        <v>19490.25</v>
      </c>
      <c r="AT158" s="75">
        <v>53433.99</v>
      </c>
      <c r="AU158" s="75">
        <v>32632.06</v>
      </c>
      <c r="AV158" s="75">
        <v>62357.45</v>
      </c>
      <c r="AW158" s="75">
        <v>9876.18</v>
      </c>
      <c r="AX158" s="75">
        <v>0</v>
      </c>
      <c r="AY158" s="75">
        <v>203036.47</v>
      </c>
      <c r="AZ158" s="75">
        <v>0</v>
      </c>
      <c r="BA158" s="75">
        <v>0</v>
      </c>
      <c r="BB158" s="75">
        <v>0</v>
      </c>
      <c r="BC158" s="75">
        <v>0</v>
      </c>
      <c r="BD158" s="75">
        <v>1062350.0799</v>
      </c>
      <c r="BE158" s="75">
        <v>0</v>
      </c>
      <c r="BF158" s="75">
        <v>59419.56</v>
      </c>
      <c r="BG158" s="75">
        <v>0</v>
      </c>
      <c r="BH158" s="75">
        <v>0</v>
      </c>
      <c r="BI158" s="75">
        <v>1079416.43</v>
      </c>
      <c r="BJ158" s="75">
        <v>44006.75</v>
      </c>
      <c r="BK158" s="75">
        <v>0</v>
      </c>
      <c r="BL158" s="75">
        <v>12449.96</v>
      </c>
      <c r="BM158" s="75">
        <v>0</v>
      </c>
      <c r="BN158" s="75">
        <v>0</v>
      </c>
      <c r="BO158" s="75">
        <v>0</v>
      </c>
      <c r="BP158" s="75">
        <v>0</v>
      </c>
      <c r="BQ158" s="75">
        <v>0</v>
      </c>
      <c r="BR158" s="75">
        <v>229178.46</v>
      </c>
      <c r="BS158" s="75">
        <v>311130.95</v>
      </c>
      <c r="BT158" s="75">
        <v>0</v>
      </c>
      <c r="BU158" s="75">
        <v>842703.45</v>
      </c>
      <c r="BV158" s="75">
        <v>30282.71</v>
      </c>
      <c r="BW158" s="75">
        <v>0</v>
      </c>
      <c r="BX158" s="75">
        <v>0</v>
      </c>
      <c r="BY158" s="76">
        <v>32353244.569800004</v>
      </c>
    </row>
    <row r="159" spans="1:77" x14ac:dyDescent="0.2">
      <c r="A159" s="73" t="s">
        <v>455</v>
      </c>
      <c r="B159" s="74" t="s">
        <v>514</v>
      </c>
      <c r="C159" s="73" t="s">
        <v>515</v>
      </c>
      <c r="D159" s="75">
        <v>5949185.7000000002</v>
      </c>
      <c r="E159" s="75">
        <v>63507.78</v>
      </c>
      <c r="F159" s="75">
        <v>20030.650000000001</v>
      </c>
      <c r="G159" s="75">
        <v>26318</v>
      </c>
      <c r="H159" s="75">
        <v>38993.64</v>
      </c>
      <c r="I159" s="75">
        <v>636902.82999999996</v>
      </c>
      <c r="J159" s="75">
        <v>2014991.32</v>
      </c>
      <c r="K159" s="75">
        <v>1433.33</v>
      </c>
      <c r="L159" s="75">
        <v>0</v>
      </c>
      <c r="M159" s="75">
        <v>5084463.41</v>
      </c>
      <c r="N159" s="75">
        <v>45115.5</v>
      </c>
      <c r="O159" s="75">
        <v>1336942.28</v>
      </c>
      <c r="P159" s="75">
        <v>0</v>
      </c>
      <c r="Q159" s="75">
        <v>1348723.1</v>
      </c>
      <c r="R159" s="75">
        <v>0</v>
      </c>
      <c r="S159" s="75">
        <v>26250.959900000002</v>
      </c>
      <c r="T159" s="75">
        <v>0</v>
      </c>
      <c r="U159" s="75">
        <v>30288.71</v>
      </c>
      <c r="V159" s="75">
        <v>909248.1</v>
      </c>
      <c r="W159" s="75">
        <v>0</v>
      </c>
      <c r="X159" s="75">
        <v>210758.26</v>
      </c>
      <c r="Y159" s="75">
        <v>2514.2399999999998</v>
      </c>
      <c r="Z159" s="75">
        <v>0</v>
      </c>
      <c r="AA159" s="75">
        <v>0</v>
      </c>
      <c r="AB159" s="75">
        <v>46475.91</v>
      </c>
      <c r="AC159" s="75">
        <v>615907.9</v>
      </c>
      <c r="AD159" s="75">
        <v>0</v>
      </c>
      <c r="AE159" s="75">
        <v>0</v>
      </c>
      <c r="AF159" s="75">
        <v>37955.79</v>
      </c>
      <c r="AG159" s="75">
        <v>79608.19</v>
      </c>
      <c r="AH159" s="75">
        <v>84775.85</v>
      </c>
      <c r="AI159" s="75">
        <v>157332.46</v>
      </c>
      <c r="AJ159" s="75">
        <v>18552.43</v>
      </c>
      <c r="AK159" s="75">
        <v>460117.45</v>
      </c>
      <c r="AL159" s="75">
        <v>83855.03</v>
      </c>
      <c r="AM159" s="75">
        <v>37813.33</v>
      </c>
      <c r="AN159" s="75">
        <v>0</v>
      </c>
      <c r="AO159" s="75">
        <v>12305.65</v>
      </c>
      <c r="AP159" s="75">
        <v>100070.3</v>
      </c>
      <c r="AQ159" s="75">
        <v>0</v>
      </c>
      <c r="AR159" s="75">
        <v>0</v>
      </c>
      <c r="AS159" s="75">
        <v>0</v>
      </c>
      <c r="AT159" s="75">
        <v>8023.35</v>
      </c>
      <c r="AU159" s="75">
        <v>50122.49</v>
      </c>
      <c r="AV159" s="75">
        <v>0</v>
      </c>
      <c r="AW159" s="75">
        <v>25893.33</v>
      </c>
      <c r="AX159" s="75">
        <v>0</v>
      </c>
      <c r="AY159" s="75">
        <v>0</v>
      </c>
      <c r="AZ159" s="75">
        <v>298417.98</v>
      </c>
      <c r="BA159" s="75">
        <v>0</v>
      </c>
      <c r="BB159" s="75">
        <v>2009215.15</v>
      </c>
      <c r="BC159" s="75">
        <v>0</v>
      </c>
      <c r="BD159" s="75">
        <v>190443.11</v>
      </c>
      <c r="BE159" s="75">
        <v>173861.74</v>
      </c>
      <c r="BF159" s="75">
        <v>39719.980000000003</v>
      </c>
      <c r="BG159" s="75">
        <v>60697.21</v>
      </c>
      <c r="BH159" s="75">
        <v>42602.05</v>
      </c>
      <c r="BI159" s="75">
        <v>613720.85</v>
      </c>
      <c r="BJ159" s="75">
        <v>1917042.49</v>
      </c>
      <c r="BK159" s="75">
        <v>200643.73</v>
      </c>
      <c r="BL159" s="75">
        <v>25018.3</v>
      </c>
      <c r="BM159" s="75">
        <v>122657.04</v>
      </c>
      <c r="BN159" s="75">
        <v>534425.56000000006</v>
      </c>
      <c r="BO159" s="75">
        <v>254835.47</v>
      </c>
      <c r="BP159" s="75">
        <v>2581260.67</v>
      </c>
      <c r="BQ159" s="75">
        <v>78560.039999999994</v>
      </c>
      <c r="BR159" s="75">
        <v>5885.07</v>
      </c>
      <c r="BS159" s="75">
        <v>79952.100000000006</v>
      </c>
      <c r="BT159" s="75">
        <v>15083.67</v>
      </c>
      <c r="BU159" s="75">
        <v>33058.35</v>
      </c>
      <c r="BV159" s="75">
        <v>391761.07</v>
      </c>
      <c r="BW159" s="75">
        <v>3053.6</v>
      </c>
      <c r="BX159" s="75">
        <v>10334.02</v>
      </c>
      <c r="BY159" s="76">
        <v>4557963.1500000013</v>
      </c>
    </row>
    <row r="160" spans="1:77" x14ac:dyDescent="0.2">
      <c r="A160" s="73" t="s">
        <v>455</v>
      </c>
      <c r="B160" s="74" t="s">
        <v>516</v>
      </c>
      <c r="C160" s="73" t="s">
        <v>517</v>
      </c>
      <c r="D160" s="75">
        <v>11876.83</v>
      </c>
      <c r="E160" s="75">
        <v>198849.76</v>
      </c>
      <c r="F160" s="75">
        <v>177066.11</v>
      </c>
      <c r="G160" s="75">
        <v>94561</v>
      </c>
      <c r="H160" s="75">
        <v>0</v>
      </c>
      <c r="I160" s="75">
        <v>22739.63</v>
      </c>
      <c r="J160" s="75">
        <v>0</v>
      </c>
      <c r="K160" s="75">
        <v>0</v>
      </c>
      <c r="L160" s="75">
        <v>0</v>
      </c>
      <c r="M160" s="75">
        <v>915183.7</v>
      </c>
      <c r="N160" s="75">
        <v>4472.2</v>
      </c>
      <c r="O160" s="75">
        <v>0</v>
      </c>
      <c r="P160" s="75">
        <v>0</v>
      </c>
      <c r="Q160" s="75">
        <v>60527.95</v>
      </c>
      <c r="R160" s="75">
        <v>0</v>
      </c>
      <c r="S160" s="75">
        <v>32011.429899999999</v>
      </c>
      <c r="T160" s="75">
        <v>0</v>
      </c>
      <c r="U160" s="75">
        <v>0</v>
      </c>
      <c r="V160" s="75">
        <v>410.58</v>
      </c>
      <c r="W160" s="75">
        <v>0</v>
      </c>
      <c r="X160" s="75">
        <v>465643.03</v>
      </c>
      <c r="Y160" s="75">
        <v>58138.02</v>
      </c>
      <c r="Z160" s="75">
        <v>17937.61</v>
      </c>
      <c r="AA160" s="75">
        <v>0</v>
      </c>
      <c r="AB160" s="75">
        <v>57188.88</v>
      </c>
      <c r="AC160" s="75">
        <v>293524.09999999998</v>
      </c>
      <c r="AD160" s="75">
        <v>0</v>
      </c>
      <c r="AE160" s="75">
        <v>0</v>
      </c>
      <c r="AF160" s="75">
        <v>13008.53</v>
      </c>
      <c r="AG160" s="75">
        <v>181232.67</v>
      </c>
      <c r="AH160" s="75">
        <v>20539.650000000001</v>
      </c>
      <c r="AI160" s="75">
        <v>54295.95</v>
      </c>
      <c r="AJ160" s="75">
        <v>50027.87</v>
      </c>
      <c r="AK160" s="75">
        <v>252661</v>
      </c>
      <c r="AL160" s="75">
        <v>22306.83</v>
      </c>
      <c r="AM160" s="75">
        <v>94699.25</v>
      </c>
      <c r="AN160" s="75">
        <v>174550.25</v>
      </c>
      <c r="AO160" s="75">
        <v>19130.240000000002</v>
      </c>
      <c r="AP160" s="75">
        <v>11298.68</v>
      </c>
      <c r="AQ160" s="75">
        <v>0</v>
      </c>
      <c r="AR160" s="75">
        <v>0</v>
      </c>
      <c r="AS160" s="75">
        <v>95461.51</v>
      </c>
      <c r="AT160" s="75">
        <v>0</v>
      </c>
      <c r="AU160" s="75">
        <v>15432.52</v>
      </c>
      <c r="AV160" s="75">
        <v>7145.97</v>
      </c>
      <c r="AW160" s="75">
        <v>12909.55</v>
      </c>
      <c r="AX160" s="75">
        <v>0</v>
      </c>
      <c r="AY160" s="75">
        <v>52966.68</v>
      </c>
      <c r="AZ160" s="75">
        <v>138318.75</v>
      </c>
      <c r="BA160" s="75">
        <v>0</v>
      </c>
      <c r="BB160" s="75">
        <v>0</v>
      </c>
      <c r="BC160" s="75">
        <v>0</v>
      </c>
      <c r="BD160" s="75">
        <v>622146.47</v>
      </c>
      <c r="BE160" s="75">
        <v>127211.08</v>
      </c>
      <c r="BF160" s="75">
        <v>21892.76</v>
      </c>
      <c r="BG160" s="75">
        <v>7423.6</v>
      </c>
      <c r="BH160" s="75">
        <v>0</v>
      </c>
      <c r="BI160" s="75">
        <v>144958.18</v>
      </c>
      <c r="BJ160" s="75">
        <v>144987.66</v>
      </c>
      <c r="BK160" s="75">
        <v>68285.649999999994</v>
      </c>
      <c r="BL160" s="75">
        <v>0</v>
      </c>
      <c r="BM160" s="75">
        <v>0</v>
      </c>
      <c r="BN160" s="75">
        <v>142858.12</v>
      </c>
      <c r="BO160" s="75">
        <v>4127.62</v>
      </c>
      <c r="BP160" s="75">
        <v>202305.77</v>
      </c>
      <c r="BQ160" s="75">
        <v>141687.85</v>
      </c>
      <c r="BR160" s="75">
        <v>6969.5</v>
      </c>
      <c r="BS160" s="75">
        <v>65993.75</v>
      </c>
      <c r="BT160" s="75">
        <v>30066.77</v>
      </c>
      <c r="BU160" s="75">
        <v>23734.799999999999</v>
      </c>
      <c r="BV160" s="75">
        <v>56411.75</v>
      </c>
      <c r="BW160" s="75">
        <v>63953.84</v>
      </c>
      <c r="BX160" s="75">
        <v>28224.7</v>
      </c>
      <c r="BY160" s="76">
        <v>266030.57</v>
      </c>
    </row>
    <row r="161" spans="1:77" x14ac:dyDescent="0.2">
      <c r="A161" s="73" t="s">
        <v>455</v>
      </c>
      <c r="B161" s="74" t="s">
        <v>518</v>
      </c>
      <c r="C161" s="73" t="s">
        <v>519</v>
      </c>
      <c r="D161" s="75">
        <v>0</v>
      </c>
      <c r="E161" s="75">
        <v>0</v>
      </c>
      <c r="F161" s="75">
        <v>3764.1</v>
      </c>
      <c r="G161" s="75">
        <v>0</v>
      </c>
      <c r="H161" s="75">
        <v>0</v>
      </c>
      <c r="I161" s="75">
        <v>368.88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75">
        <v>0</v>
      </c>
      <c r="X161" s="75">
        <v>97562.62</v>
      </c>
      <c r="Y161" s="75">
        <v>0</v>
      </c>
      <c r="Z161" s="75">
        <v>0</v>
      </c>
      <c r="AA161" s="75">
        <v>0</v>
      </c>
      <c r="AB161" s="75">
        <v>27225.19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36025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0</v>
      </c>
      <c r="AP161" s="75">
        <v>23028.66</v>
      </c>
      <c r="AQ161" s="75">
        <v>0</v>
      </c>
      <c r="AR161" s="75">
        <v>0</v>
      </c>
      <c r="AS161" s="75">
        <v>1701.94</v>
      </c>
      <c r="AT161" s="75">
        <v>0</v>
      </c>
      <c r="AU161" s="75">
        <v>0</v>
      </c>
      <c r="AV161" s="75">
        <v>0</v>
      </c>
      <c r="AW161" s="75">
        <v>0</v>
      </c>
      <c r="AX161" s="75">
        <v>0</v>
      </c>
      <c r="AY161" s="75">
        <v>0</v>
      </c>
      <c r="AZ161" s="75">
        <v>0</v>
      </c>
      <c r="BA161" s="75">
        <v>1460.15</v>
      </c>
      <c r="BB161" s="75">
        <v>0</v>
      </c>
      <c r="BC161" s="75">
        <v>0</v>
      </c>
      <c r="BD161" s="75">
        <v>0</v>
      </c>
      <c r="BE161" s="75">
        <v>94669.440000000002</v>
      </c>
      <c r="BF161" s="75">
        <v>0</v>
      </c>
      <c r="BG161" s="75">
        <v>0</v>
      </c>
      <c r="BH161" s="75">
        <v>0</v>
      </c>
      <c r="BI161" s="75">
        <v>0</v>
      </c>
      <c r="BJ161" s="75">
        <v>34795.72</v>
      </c>
      <c r="BK161" s="75">
        <v>23684.5</v>
      </c>
      <c r="BL161" s="75">
        <v>0</v>
      </c>
      <c r="BM161" s="75">
        <v>45110.37</v>
      </c>
      <c r="BN161" s="75">
        <v>2722.11</v>
      </c>
      <c r="BO161" s="75">
        <v>0</v>
      </c>
      <c r="BP161" s="75">
        <v>0</v>
      </c>
      <c r="BQ161" s="75">
        <v>0</v>
      </c>
      <c r="BR161" s="75">
        <v>0</v>
      </c>
      <c r="BS161" s="75">
        <v>0</v>
      </c>
      <c r="BT161" s="75">
        <v>5436.11</v>
      </c>
      <c r="BU161" s="75">
        <v>0</v>
      </c>
      <c r="BV161" s="75">
        <v>0</v>
      </c>
      <c r="BW161" s="75">
        <v>0</v>
      </c>
      <c r="BX161" s="75">
        <v>0</v>
      </c>
      <c r="BY161" s="76">
        <v>715998.07000000007</v>
      </c>
    </row>
    <row r="162" spans="1:77" x14ac:dyDescent="0.2">
      <c r="A162" s="73" t="s">
        <v>455</v>
      </c>
      <c r="B162" s="74" t="s">
        <v>520</v>
      </c>
      <c r="C162" s="73" t="s">
        <v>521</v>
      </c>
      <c r="D162" s="75">
        <v>0</v>
      </c>
      <c r="E162" s="75">
        <v>0</v>
      </c>
      <c r="F162" s="75">
        <v>82038.3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17599.25</v>
      </c>
      <c r="O162" s="75">
        <v>0</v>
      </c>
      <c r="P162" s="75">
        <v>0</v>
      </c>
      <c r="Q162" s="75">
        <v>84803.82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15350.17</v>
      </c>
      <c r="AH162" s="75">
        <v>0</v>
      </c>
      <c r="AI162" s="75">
        <v>79215.45</v>
      </c>
      <c r="AJ162" s="75">
        <v>1847.3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5">
        <v>0</v>
      </c>
      <c r="AR162" s="75">
        <v>0</v>
      </c>
      <c r="AS162" s="75">
        <v>6517.61</v>
      </c>
      <c r="AT162" s="75">
        <v>83569.52</v>
      </c>
      <c r="AU162" s="75">
        <v>0</v>
      </c>
      <c r="AV162" s="75">
        <v>0</v>
      </c>
      <c r="AW162" s="75">
        <v>0</v>
      </c>
      <c r="AX162" s="75">
        <v>0</v>
      </c>
      <c r="AY162" s="75">
        <v>0</v>
      </c>
      <c r="AZ162" s="75">
        <v>0</v>
      </c>
      <c r="BA162" s="75">
        <v>0</v>
      </c>
      <c r="BB162" s="75">
        <v>0</v>
      </c>
      <c r="BC162" s="75">
        <v>0</v>
      </c>
      <c r="BD162" s="75">
        <v>0</v>
      </c>
      <c r="BE162" s="75">
        <v>12840</v>
      </c>
      <c r="BF162" s="75">
        <v>16915.04</v>
      </c>
      <c r="BG162" s="75">
        <v>0</v>
      </c>
      <c r="BH162" s="75">
        <v>0</v>
      </c>
      <c r="BI162" s="75">
        <v>0</v>
      </c>
      <c r="BJ162" s="75">
        <v>6947.75</v>
      </c>
      <c r="BK162" s="75">
        <v>4155.43</v>
      </c>
      <c r="BL162" s="75">
        <v>0</v>
      </c>
      <c r="BM162" s="75">
        <v>0</v>
      </c>
      <c r="BN162" s="75">
        <v>8963.33</v>
      </c>
      <c r="BO162" s="75">
        <v>0</v>
      </c>
      <c r="BP162" s="75">
        <v>0</v>
      </c>
      <c r="BQ162" s="75">
        <v>0</v>
      </c>
      <c r="BR162" s="75">
        <v>0</v>
      </c>
      <c r="BS162" s="75">
        <v>0</v>
      </c>
      <c r="BT162" s="75">
        <v>18937.2</v>
      </c>
      <c r="BU162" s="75">
        <v>24791.65</v>
      </c>
      <c r="BV162" s="75">
        <v>222156.12</v>
      </c>
      <c r="BW162" s="75">
        <v>0</v>
      </c>
      <c r="BX162" s="75">
        <v>0</v>
      </c>
      <c r="BY162" s="76">
        <v>1496601.07</v>
      </c>
    </row>
    <row r="163" spans="1:77" x14ac:dyDescent="0.2">
      <c r="A163" s="73" t="s">
        <v>455</v>
      </c>
      <c r="B163" s="74" t="s">
        <v>522</v>
      </c>
      <c r="C163" s="73" t="s">
        <v>523</v>
      </c>
      <c r="D163" s="75">
        <v>0</v>
      </c>
      <c r="E163" s="75">
        <v>51071.07</v>
      </c>
      <c r="F163" s="75">
        <v>7370.87</v>
      </c>
      <c r="G163" s="75">
        <v>0</v>
      </c>
      <c r="H163" s="75">
        <v>0</v>
      </c>
      <c r="I163" s="75">
        <v>110319.64</v>
      </c>
      <c r="J163" s="75">
        <v>48934.67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100660.64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75">
        <v>0</v>
      </c>
      <c r="X163" s="75">
        <v>4604.3900000000003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3650</v>
      </c>
      <c r="AI163" s="75">
        <v>0</v>
      </c>
      <c r="AJ163" s="75">
        <v>16776.669999999998</v>
      </c>
      <c r="AK163" s="75">
        <v>7247.93</v>
      </c>
      <c r="AL163" s="75">
        <v>0</v>
      </c>
      <c r="AM163" s="75">
        <v>0</v>
      </c>
      <c r="AN163" s="75">
        <v>0</v>
      </c>
      <c r="AO163" s="75">
        <v>32908.89</v>
      </c>
      <c r="AP163" s="75">
        <v>0</v>
      </c>
      <c r="AQ163" s="75">
        <v>0</v>
      </c>
      <c r="AR163" s="75">
        <v>50749.93</v>
      </c>
      <c r="AS163" s="75">
        <v>14880.29</v>
      </c>
      <c r="AT163" s="75">
        <v>0</v>
      </c>
      <c r="AU163" s="75">
        <v>0</v>
      </c>
      <c r="AV163" s="75">
        <v>0</v>
      </c>
      <c r="AW163" s="75">
        <v>17712.490000000002</v>
      </c>
      <c r="AX163" s="75">
        <v>0</v>
      </c>
      <c r="AY163" s="75">
        <v>66961.509999999995</v>
      </c>
      <c r="AZ163" s="75">
        <v>0</v>
      </c>
      <c r="BA163" s="75">
        <v>0</v>
      </c>
      <c r="BB163" s="75">
        <v>0</v>
      </c>
      <c r="BC163" s="75">
        <v>0</v>
      </c>
      <c r="BD163" s="75">
        <v>59484.29</v>
      </c>
      <c r="BE163" s="75">
        <v>130152.91</v>
      </c>
      <c r="BF163" s="75">
        <v>0</v>
      </c>
      <c r="BG163" s="75">
        <v>0</v>
      </c>
      <c r="BH163" s="75">
        <v>0</v>
      </c>
      <c r="BI163" s="75">
        <v>182453.93</v>
      </c>
      <c r="BJ163" s="75">
        <v>61345.95</v>
      </c>
      <c r="BK163" s="75">
        <v>5533.14</v>
      </c>
      <c r="BL163" s="75">
        <v>0</v>
      </c>
      <c r="BM163" s="75">
        <v>0</v>
      </c>
      <c r="BN163" s="75">
        <v>0</v>
      </c>
      <c r="BO163" s="75">
        <v>0</v>
      </c>
      <c r="BP163" s="75">
        <v>0</v>
      </c>
      <c r="BQ163" s="75">
        <v>0</v>
      </c>
      <c r="BR163" s="75">
        <v>0</v>
      </c>
      <c r="BS163" s="75">
        <v>44064.5</v>
      </c>
      <c r="BT163" s="75">
        <v>39211.75</v>
      </c>
      <c r="BU163" s="75">
        <v>13924.95</v>
      </c>
      <c r="BV163" s="75">
        <v>0</v>
      </c>
      <c r="BW163" s="75">
        <v>0</v>
      </c>
      <c r="BX163" s="75">
        <v>6385.36</v>
      </c>
      <c r="BY163" s="76">
        <v>14511.07</v>
      </c>
    </row>
    <row r="164" spans="1:77" x14ac:dyDescent="0.2">
      <c r="A164" s="73" t="s">
        <v>455</v>
      </c>
      <c r="B164" s="74" t="s">
        <v>524</v>
      </c>
      <c r="C164" s="73" t="s">
        <v>525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3059.38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0</v>
      </c>
      <c r="AP164" s="75">
        <v>0</v>
      </c>
      <c r="AQ164" s="75">
        <v>0</v>
      </c>
      <c r="AR164" s="75">
        <v>0</v>
      </c>
      <c r="AS164" s="75">
        <v>0</v>
      </c>
      <c r="AT164" s="75">
        <v>0</v>
      </c>
      <c r="AU164" s="75">
        <v>0</v>
      </c>
      <c r="AV164" s="75">
        <v>0</v>
      </c>
      <c r="AW164" s="75">
        <v>0</v>
      </c>
      <c r="AX164" s="75">
        <v>0</v>
      </c>
      <c r="AY164" s="75">
        <v>7330.13</v>
      </c>
      <c r="AZ164" s="75">
        <v>0</v>
      </c>
      <c r="BA164" s="75">
        <v>2645.25</v>
      </c>
      <c r="BB164" s="75">
        <v>0</v>
      </c>
      <c r="BC164" s="75">
        <v>0</v>
      </c>
      <c r="BD164" s="75">
        <v>0</v>
      </c>
      <c r="BE164" s="75">
        <v>0</v>
      </c>
      <c r="BF164" s="75">
        <v>0</v>
      </c>
      <c r="BG164" s="75">
        <v>0</v>
      </c>
      <c r="BH164" s="75">
        <v>0</v>
      </c>
      <c r="BI164" s="75">
        <v>0</v>
      </c>
      <c r="BJ164" s="75">
        <v>3787.36</v>
      </c>
      <c r="BK164" s="75">
        <v>0</v>
      </c>
      <c r="BL164" s="75">
        <v>0</v>
      </c>
      <c r="BM164" s="75">
        <v>0</v>
      </c>
      <c r="BN164" s="75">
        <v>0</v>
      </c>
      <c r="BO164" s="75">
        <v>0</v>
      </c>
      <c r="BP164" s="75">
        <v>0</v>
      </c>
      <c r="BQ164" s="75">
        <v>0</v>
      </c>
      <c r="BR164" s="75">
        <v>0</v>
      </c>
      <c r="BS164" s="75">
        <v>0</v>
      </c>
      <c r="BT164" s="75">
        <v>28023.02</v>
      </c>
      <c r="BU164" s="75">
        <v>0</v>
      </c>
      <c r="BV164" s="75">
        <v>0</v>
      </c>
      <c r="BW164" s="75">
        <v>0</v>
      </c>
      <c r="BX164" s="75">
        <v>0</v>
      </c>
      <c r="BY164" s="76">
        <v>1639437.9099999997</v>
      </c>
    </row>
    <row r="165" spans="1:77" x14ac:dyDescent="0.2">
      <c r="A165" s="73" t="s">
        <v>455</v>
      </c>
      <c r="B165" s="74" t="s">
        <v>526</v>
      </c>
      <c r="C165" s="73" t="s">
        <v>527</v>
      </c>
      <c r="D165" s="75">
        <v>0</v>
      </c>
      <c r="E165" s="75">
        <v>12784.11</v>
      </c>
      <c r="F165" s="75">
        <v>142827.9</v>
      </c>
      <c r="G165" s="75">
        <v>150980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49570.45</v>
      </c>
      <c r="O165" s="75">
        <v>0</v>
      </c>
      <c r="P165" s="75">
        <v>46665</v>
      </c>
      <c r="Q165" s="75">
        <v>0</v>
      </c>
      <c r="R165" s="75">
        <v>0</v>
      </c>
      <c r="S165" s="75">
        <v>0</v>
      </c>
      <c r="T165" s="75">
        <v>113180.55</v>
      </c>
      <c r="U165" s="75">
        <v>0</v>
      </c>
      <c r="V165" s="75">
        <v>0</v>
      </c>
      <c r="W165" s="75">
        <v>0</v>
      </c>
      <c r="X165" s="75">
        <v>94212.19</v>
      </c>
      <c r="Y165" s="75">
        <v>9784.7999999999993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93473.9</v>
      </c>
      <c r="AI165" s="75">
        <v>41595.89</v>
      </c>
      <c r="AJ165" s="75">
        <v>0</v>
      </c>
      <c r="AK165" s="75">
        <v>54622.73</v>
      </c>
      <c r="AL165" s="75">
        <v>0</v>
      </c>
      <c r="AM165" s="75">
        <v>39570.660000000003</v>
      </c>
      <c r="AN165" s="75">
        <v>56640.01</v>
      </c>
      <c r="AO165" s="75">
        <v>49077.82</v>
      </c>
      <c r="AP165" s="75">
        <v>18670.98</v>
      </c>
      <c r="AQ165" s="75">
        <v>0</v>
      </c>
      <c r="AR165" s="75">
        <v>0</v>
      </c>
      <c r="AS165" s="75">
        <v>1998.87</v>
      </c>
      <c r="AT165" s="75">
        <v>58784.35</v>
      </c>
      <c r="AU165" s="75">
        <v>0</v>
      </c>
      <c r="AV165" s="75">
        <v>0</v>
      </c>
      <c r="AW165" s="75">
        <v>0</v>
      </c>
      <c r="AX165" s="75">
        <v>0</v>
      </c>
      <c r="AY165" s="75">
        <v>440066.68</v>
      </c>
      <c r="AZ165" s="75">
        <v>0</v>
      </c>
      <c r="BA165" s="75">
        <v>138582.64000000001</v>
      </c>
      <c r="BB165" s="75">
        <v>0</v>
      </c>
      <c r="BC165" s="75">
        <v>0</v>
      </c>
      <c r="BD165" s="75">
        <v>9171.59</v>
      </c>
      <c r="BE165" s="75">
        <v>15308.33</v>
      </c>
      <c r="BF165" s="75">
        <v>6523.46</v>
      </c>
      <c r="BG165" s="75">
        <v>0</v>
      </c>
      <c r="BH165" s="75">
        <v>0</v>
      </c>
      <c r="BI165" s="75">
        <v>0</v>
      </c>
      <c r="BJ165" s="75">
        <v>34180.019999999997</v>
      </c>
      <c r="BK165" s="75">
        <v>0</v>
      </c>
      <c r="BL165" s="75">
        <v>0</v>
      </c>
      <c r="BM165" s="75">
        <v>0</v>
      </c>
      <c r="BN165" s="75">
        <v>25221.75</v>
      </c>
      <c r="BO165" s="75">
        <v>0</v>
      </c>
      <c r="BP165" s="75">
        <v>0</v>
      </c>
      <c r="BQ165" s="75">
        <v>0</v>
      </c>
      <c r="BR165" s="75">
        <v>17451.77</v>
      </c>
      <c r="BS165" s="75">
        <v>0</v>
      </c>
      <c r="BT165" s="75">
        <v>112519.59</v>
      </c>
      <c r="BU165" s="75">
        <v>0</v>
      </c>
      <c r="BV165" s="75">
        <v>0</v>
      </c>
      <c r="BW165" s="75">
        <v>0</v>
      </c>
      <c r="BX165" s="75">
        <v>0</v>
      </c>
      <c r="BY165" s="76">
        <v>33744398.359499991</v>
      </c>
    </row>
    <row r="166" spans="1:77" x14ac:dyDescent="0.2">
      <c r="A166" s="73" t="s">
        <v>455</v>
      </c>
      <c r="B166" s="74" t="s">
        <v>528</v>
      </c>
      <c r="C166" s="73" t="s">
        <v>529</v>
      </c>
      <c r="D166" s="75">
        <v>1100295.56</v>
      </c>
      <c r="E166" s="75">
        <v>722269.16</v>
      </c>
      <c r="F166" s="75">
        <v>579679.56000000006</v>
      </c>
      <c r="G166" s="75">
        <v>255570</v>
      </c>
      <c r="H166" s="75">
        <v>341111.6</v>
      </c>
      <c r="I166" s="75">
        <v>65992.100000000006</v>
      </c>
      <c r="J166" s="75">
        <v>3864299.18</v>
      </c>
      <c r="K166" s="75">
        <v>769319.2</v>
      </c>
      <c r="L166" s="75">
        <v>678187.1</v>
      </c>
      <c r="M166" s="75">
        <v>2822775.31</v>
      </c>
      <c r="N166" s="75">
        <v>117702.65</v>
      </c>
      <c r="O166" s="75">
        <v>274821.18</v>
      </c>
      <c r="P166" s="75">
        <v>764313.37</v>
      </c>
      <c r="Q166" s="75">
        <v>2110837.31</v>
      </c>
      <c r="R166" s="75">
        <v>42882.65</v>
      </c>
      <c r="S166" s="75">
        <v>64939.91</v>
      </c>
      <c r="T166" s="75">
        <v>94608.67</v>
      </c>
      <c r="U166" s="75">
        <v>184758.39</v>
      </c>
      <c r="V166" s="75">
        <v>3355008.72</v>
      </c>
      <c r="W166" s="75">
        <v>446247.37</v>
      </c>
      <c r="X166" s="75">
        <v>87843.99</v>
      </c>
      <c r="Y166" s="75">
        <v>1703569.77</v>
      </c>
      <c r="Z166" s="75">
        <v>22011.47</v>
      </c>
      <c r="AA166" s="75">
        <v>41224.300000000003</v>
      </c>
      <c r="AB166" s="75">
        <v>262177.77</v>
      </c>
      <c r="AC166" s="75">
        <v>16036.95</v>
      </c>
      <c r="AD166" s="75">
        <v>50121.85</v>
      </c>
      <c r="AE166" s="75">
        <v>2308825.7999999998</v>
      </c>
      <c r="AF166" s="75">
        <v>154565.78</v>
      </c>
      <c r="AG166" s="75">
        <v>47696</v>
      </c>
      <c r="AH166" s="75">
        <v>75222.240000000005</v>
      </c>
      <c r="AI166" s="75">
        <v>132671.07</v>
      </c>
      <c r="AJ166" s="75">
        <v>76630.820000000007</v>
      </c>
      <c r="AK166" s="75">
        <v>185575.57</v>
      </c>
      <c r="AL166" s="75">
        <v>139920.57</v>
      </c>
      <c r="AM166" s="75">
        <v>99775.39</v>
      </c>
      <c r="AN166" s="75">
        <v>64822.02</v>
      </c>
      <c r="AO166" s="75">
        <v>43608.66</v>
      </c>
      <c r="AP166" s="75">
        <v>70464.399999999994</v>
      </c>
      <c r="AQ166" s="75">
        <v>0</v>
      </c>
      <c r="AR166" s="75">
        <v>65856.429999999993</v>
      </c>
      <c r="AS166" s="75">
        <v>140783.56</v>
      </c>
      <c r="AT166" s="75">
        <v>96235.06</v>
      </c>
      <c r="AU166" s="75">
        <v>45396.49</v>
      </c>
      <c r="AV166" s="75">
        <v>26017.599999999999</v>
      </c>
      <c r="AW166" s="75">
        <v>51287.23</v>
      </c>
      <c r="AX166" s="75">
        <v>1818835.71</v>
      </c>
      <c r="AY166" s="75">
        <v>306473.42</v>
      </c>
      <c r="AZ166" s="75">
        <v>264092.15000000002</v>
      </c>
      <c r="BA166" s="75">
        <v>174086.05</v>
      </c>
      <c r="BB166" s="75">
        <v>31170.75</v>
      </c>
      <c r="BC166" s="75">
        <v>71530.12</v>
      </c>
      <c r="BD166" s="75">
        <v>347610.27990000002</v>
      </c>
      <c r="BE166" s="75">
        <v>204938.04</v>
      </c>
      <c r="BF166" s="75">
        <v>425622.52</v>
      </c>
      <c r="BG166" s="75">
        <v>92764.13</v>
      </c>
      <c r="BH166" s="75">
        <v>99824.95</v>
      </c>
      <c r="BI166" s="75">
        <v>1652237.53</v>
      </c>
      <c r="BJ166" s="75">
        <v>158991.1</v>
      </c>
      <c r="BK166" s="75">
        <v>133246.66</v>
      </c>
      <c r="BL166" s="75">
        <v>72007.360000000001</v>
      </c>
      <c r="BM166" s="75">
        <v>160649.56</v>
      </c>
      <c r="BN166" s="75">
        <v>169948.94</v>
      </c>
      <c r="BO166" s="75">
        <v>106499.36</v>
      </c>
      <c r="BP166" s="75">
        <v>1173705.27</v>
      </c>
      <c r="BQ166" s="75">
        <v>91901.119999999995</v>
      </c>
      <c r="BR166" s="75">
        <v>269776.36</v>
      </c>
      <c r="BS166" s="75">
        <v>162274.96</v>
      </c>
      <c r="BT166" s="75">
        <v>303593.56</v>
      </c>
      <c r="BU166" s="75">
        <v>93881.68</v>
      </c>
      <c r="BV166" s="75">
        <v>109491.85</v>
      </c>
      <c r="BW166" s="75">
        <v>149179.85</v>
      </c>
      <c r="BX166" s="75">
        <v>179976.44</v>
      </c>
      <c r="BY166" s="76">
        <v>22620954.109600008</v>
      </c>
    </row>
    <row r="167" spans="1:77" x14ac:dyDescent="0.2">
      <c r="A167" s="73" t="s">
        <v>455</v>
      </c>
      <c r="B167" s="74" t="s">
        <v>530</v>
      </c>
      <c r="C167" s="73" t="s">
        <v>531</v>
      </c>
      <c r="D167" s="75">
        <v>3117.74</v>
      </c>
      <c r="E167" s="75">
        <v>444970.54</v>
      </c>
      <c r="F167" s="75">
        <v>364407.84</v>
      </c>
      <c r="G167" s="75">
        <v>387951</v>
      </c>
      <c r="H167" s="75">
        <v>59207.97</v>
      </c>
      <c r="I167" s="75">
        <v>327275</v>
      </c>
      <c r="J167" s="75">
        <v>791791.67</v>
      </c>
      <c r="K167" s="75">
        <v>534769.41</v>
      </c>
      <c r="L167" s="75">
        <v>285958.3</v>
      </c>
      <c r="M167" s="75">
        <v>427874.85</v>
      </c>
      <c r="N167" s="75">
        <v>66666.649999999994</v>
      </c>
      <c r="O167" s="75">
        <v>415647.14</v>
      </c>
      <c r="P167" s="75">
        <v>315988</v>
      </c>
      <c r="Q167" s="75">
        <v>692570.89</v>
      </c>
      <c r="R167" s="75">
        <v>6604.94</v>
      </c>
      <c r="S167" s="75">
        <v>598747.38989999995</v>
      </c>
      <c r="T167" s="75">
        <v>339750</v>
      </c>
      <c r="U167" s="75">
        <v>270312.92</v>
      </c>
      <c r="V167" s="75">
        <v>403120.43</v>
      </c>
      <c r="W167" s="75">
        <v>0</v>
      </c>
      <c r="X167" s="75">
        <v>179631.68</v>
      </c>
      <c r="Y167" s="75">
        <v>497722.35</v>
      </c>
      <c r="Z167" s="75">
        <v>0</v>
      </c>
      <c r="AA167" s="75">
        <v>169013.6</v>
      </c>
      <c r="AB167" s="75">
        <v>142932.26</v>
      </c>
      <c r="AC167" s="75">
        <v>236619</v>
      </c>
      <c r="AD167" s="75">
        <v>641567.65</v>
      </c>
      <c r="AE167" s="75">
        <v>1693376.01</v>
      </c>
      <c r="AF167" s="75">
        <v>101324.43</v>
      </c>
      <c r="AG167" s="75">
        <v>45750</v>
      </c>
      <c r="AH167" s="75">
        <v>5166.6499999999996</v>
      </c>
      <c r="AI167" s="75">
        <v>0</v>
      </c>
      <c r="AJ167" s="75">
        <v>395158.75</v>
      </c>
      <c r="AK167" s="75">
        <v>155632.04999999999</v>
      </c>
      <c r="AL167" s="75">
        <v>117325.97</v>
      </c>
      <c r="AM167" s="75">
        <v>468201.39</v>
      </c>
      <c r="AN167" s="75">
        <v>260625</v>
      </c>
      <c r="AO167" s="75">
        <v>247586.24</v>
      </c>
      <c r="AP167" s="75">
        <v>78991.740000000005</v>
      </c>
      <c r="AQ167" s="75">
        <v>0</v>
      </c>
      <c r="AR167" s="75">
        <v>0</v>
      </c>
      <c r="AS167" s="75">
        <v>0</v>
      </c>
      <c r="AT167" s="75">
        <v>59050.87</v>
      </c>
      <c r="AU167" s="75">
        <v>166075.53</v>
      </c>
      <c r="AV167" s="75">
        <v>0</v>
      </c>
      <c r="AW167" s="75">
        <v>78998.28</v>
      </c>
      <c r="AX167" s="75">
        <v>958396.71</v>
      </c>
      <c r="AY167" s="75">
        <v>379520.46</v>
      </c>
      <c r="AZ167" s="75">
        <v>160935</v>
      </c>
      <c r="BA167" s="75">
        <v>51416.6</v>
      </c>
      <c r="BB167" s="75">
        <v>107023.8</v>
      </c>
      <c r="BC167" s="75">
        <v>79999.59</v>
      </c>
      <c r="BD167" s="75">
        <v>308302.53000000003</v>
      </c>
      <c r="BE167" s="75">
        <v>168502.17</v>
      </c>
      <c r="BF167" s="75">
        <v>192042.17</v>
      </c>
      <c r="BG167" s="75">
        <v>1028</v>
      </c>
      <c r="BH167" s="75">
        <v>44672.65</v>
      </c>
      <c r="BI167" s="75">
        <v>801101.68</v>
      </c>
      <c r="BJ167" s="75">
        <v>441536.94</v>
      </c>
      <c r="BK167" s="75">
        <v>0</v>
      </c>
      <c r="BL167" s="75">
        <v>7971.58</v>
      </c>
      <c r="BM167" s="75">
        <v>207469.42</v>
      </c>
      <c r="BN167" s="75">
        <v>437030.82</v>
      </c>
      <c r="BO167" s="75">
        <v>0</v>
      </c>
      <c r="BP167" s="75">
        <v>184460.28</v>
      </c>
      <c r="BQ167" s="75">
        <v>64464.57</v>
      </c>
      <c r="BR167" s="75">
        <v>130678.19</v>
      </c>
      <c r="BS167" s="75">
        <v>180702.53</v>
      </c>
      <c r="BT167" s="75">
        <v>458960.57</v>
      </c>
      <c r="BU167" s="75">
        <v>142913.99</v>
      </c>
      <c r="BV167" s="75">
        <v>148931.42000000001</v>
      </c>
      <c r="BW167" s="75">
        <v>167162.35</v>
      </c>
      <c r="BX167" s="75">
        <v>110022.85</v>
      </c>
      <c r="BY167" s="76">
        <v>7842554.1399000017</v>
      </c>
    </row>
    <row r="168" spans="1:77" x14ac:dyDescent="0.2">
      <c r="A168" s="73" t="s">
        <v>455</v>
      </c>
      <c r="B168" s="74" t="s">
        <v>532</v>
      </c>
      <c r="C168" s="73" t="s">
        <v>533</v>
      </c>
      <c r="D168" s="75">
        <v>92612.85</v>
      </c>
      <c r="E168" s="75">
        <v>168684.94</v>
      </c>
      <c r="F168" s="75">
        <v>307730.11</v>
      </c>
      <c r="G168" s="75">
        <v>151960</v>
      </c>
      <c r="H168" s="75">
        <v>6836.64</v>
      </c>
      <c r="I168" s="75">
        <v>25856.16</v>
      </c>
      <c r="J168" s="75">
        <v>1262186.83</v>
      </c>
      <c r="K168" s="75">
        <v>39466.089999999997</v>
      </c>
      <c r="L168" s="75">
        <v>42846.1</v>
      </c>
      <c r="M168" s="75">
        <v>348766.15</v>
      </c>
      <c r="N168" s="75">
        <v>500</v>
      </c>
      <c r="O168" s="75">
        <v>24057.43</v>
      </c>
      <c r="P168" s="75">
        <v>212202.16</v>
      </c>
      <c r="Q168" s="75">
        <v>227562.8</v>
      </c>
      <c r="R168" s="75">
        <v>161473.67000000001</v>
      </c>
      <c r="S168" s="75">
        <v>2498.0399000000002</v>
      </c>
      <c r="T168" s="75">
        <v>128837.95</v>
      </c>
      <c r="U168" s="75">
        <v>32008.67</v>
      </c>
      <c r="V168" s="75">
        <v>228007.29</v>
      </c>
      <c r="W168" s="75">
        <v>173908.27</v>
      </c>
      <c r="X168" s="75">
        <v>16288.17</v>
      </c>
      <c r="Y168" s="75">
        <v>494431.33</v>
      </c>
      <c r="Z168" s="75">
        <v>2665.12</v>
      </c>
      <c r="AA168" s="75">
        <v>2170.75</v>
      </c>
      <c r="AB168" s="75">
        <v>11311.03</v>
      </c>
      <c r="AC168" s="75">
        <v>1208.5</v>
      </c>
      <c r="AD168" s="75">
        <v>0</v>
      </c>
      <c r="AE168" s="75">
        <v>873318.55</v>
      </c>
      <c r="AF168" s="75">
        <v>21998.1</v>
      </c>
      <c r="AG168" s="75">
        <v>60071.78</v>
      </c>
      <c r="AH168" s="75">
        <v>4731.95</v>
      </c>
      <c r="AI168" s="75">
        <v>44573.83</v>
      </c>
      <c r="AJ168" s="75">
        <v>16678.61</v>
      </c>
      <c r="AK168" s="75">
        <v>167790.99</v>
      </c>
      <c r="AL168" s="75">
        <v>46871.7</v>
      </c>
      <c r="AM168" s="75">
        <v>328597.46000000002</v>
      </c>
      <c r="AN168" s="75">
        <v>22139.41</v>
      </c>
      <c r="AO168" s="75">
        <v>1105.3699999999999</v>
      </c>
      <c r="AP168" s="75">
        <v>44236.43</v>
      </c>
      <c r="AQ168" s="75">
        <v>0</v>
      </c>
      <c r="AR168" s="75">
        <v>9456.11</v>
      </c>
      <c r="AS168" s="75">
        <v>26368.52</v>
      </c>
      <c r="AT168" s="75">
        <v>44167.71</v>
      </c>
      <c r="AU168" s="75">
        <v>3314.45</v>
      </c>
      <c r="AV168" s="75">
        <v>3197.51</v>
      </c>
      <c r="AW168" s="75">
        <v>1632.19</v>
      </c>
      <c r="AX168" s="75">
        <v>447566.89</v>
      </c>
      <c r="AY168" s="75">
        <v>397356.85</v>
      </c>
      <c r="AZ168" s="75">
        <v>150746.67000000001</v>
      </c>
      <c r="BA168" s="75">
        <v>78026.7</v>
      </c>
      <c r="BB168" s="75">
        <v>0</v>
      </c>
      <c r="BC168" s="75">
        <v>1711.84</v>
      </c>
      <c r="BD168" s="75">
        <v>63108.259899999997</v>
      </c>
      <c r="BE168" s="75">
        <v>23844.62</v>
      </c>
      <c r="BF168" s="75">
        <v>72342.62</v>
      </c>
      <c r="BG168" s="75">
        <v>6059.79</v>
      </c>
      <c r="BH168" s="75">
        <v>28603.9</v>
      </c>
      <c r="BI168" s="75">
        <v>448070.26</v>
      </c>
      <c r="BJ168" s="75">
        <v>5715.9</v>
      </c>
      <c r="BK168" s="75">
        <v>21077.79</v>
      </c>
      <c r="BL168" s="75">
        <v>15804.68</v>
      </c>
      <c r="BM168" s="75">
        <v>12725.36</v>
      </c>
      <c r="BN168" s="75">
        <v>38115.96</v>
      </c>
      <c r="BO168" s="75">
        <v>2109.42</v>
      </c>
      <c r="BP168" s="75">
        <v>78906.210000000006</v>
      </c>
      <c r="BQ168" s="75">
        <v>37524.82</v>
      </c>
      <c r="BR168" s="75">
        <v>7510.04</v>
      </c>
      <c r="BS168" s="75">
        <v>110676.47</v>
      </c>
      <c r="BT168" s="75">
        <v>14533.65</v>
      </c>
      <c r="BU168" s="75">
        <v>28120.85</v>
      </c>
      <c r="BV168" s="75">
        <v>23729.34</v>
      </c>
      <c r="BW168" s="75">
        <v>26282.84</v>
      </c>
      <c r="BX168" s="75">
        <v>9807.41</v>
      </c>
      <c r="BY168" s="76">
        <v>5689261.7696000002</v>
      </c>
    </row>
    <row r="169" spans="1:77" x14ac:dyDescent="0.2">
      <c r="A169" s="73" t="s">
        <v>455</v>
      </c>
      <c r="B169" s="74" t="s">
        <v>534</v>
      </c>
      <c r="C169" s="73" t="s">
        <v>535</v>
      </c>
      <c r="D169" s="75">
        <v>251997.34</v>
      </c>
      <c r="E169" s="75">
        <v>130364.35</v>
      </c>
      <c r="F169" s="75">
        <v>39945.760000000002</v>
      </c>
      <c r="G169" s="75">
        <v>16153</v>
      </c>
      <c r="H169" s="75">
        <v>30575.06</v>
      </c>
      <c r="I169" s="75">
        <v>3994.26</v>
      </c>
      <c r="J169" s="75">
        <v>1219760.8400000001</v>
      </c>
      <c r="K169" s="75">
        <v>120158.63</v>
      </c>
      <c r="L169" s="75">
        <v>36083.300000000003</v>
      </c>
      <c r="M169" s="75">
        <v>106664.87</v>
      </c>
      <c r="N169" s="75">
        <v>32332.05</v>
      </c>
      <c r="O169" s="75">
        <v>50868.51</v>
      </c>
      <c r="P169" s="75">
        <v>129059</v>
      </c>
      <c r="Q169" s="75">
        <v>149890.28</v>
      </c>
      <c r="R169" s="75">
        <v>643.57000000000005</v>
      </c>
      <c r="S169" s="75">
        <v>19425.29</v>
      </c>
      <c r="T169" s="75">
        <v>10575</v>
      </c>
      <c r="U169" s="75">
        <v>39263.9</v>
      </c>
      <c r="V169" s="75">
        <v>154584.68</v>
      </c>
      <c r="W169" s="75">
        <v>90531.38</v>
      </c>
      <c r="X169" s="75">
        <v>51443.38</v>
      </c>
      <c r="Y169" s="75">
        <v>187599.33</v>
      </c>
      <c r="Z169" s="75">
        <v>52069.14</v>
      </c>
      <c r="AA169" s="75">
        <v>6513.8</v>
      </c>
      <c r="AB169" s="75">
        <v>29330.87</v>
      </c>
      <c r="AC169" s="75">
        <v>5332.4</v>
      </c>
      <c r="AD169" s="75">
        <v>0</v>
      </c>
      <c r="AE169" s="75">
        <v>967931.43</v>
      </c>
      <c r="AF169" s="75">
        <v>28624.5</v>
      </c>
      <c r="AG169" s="75">
        <v>8464.67</v>
      </c>
      <c r="AH169" s="75">
        <v>57643.9</v>
      </c>
      <c r="AI169" s="75">
        <v>16512.400000000001</v>
      </c>
      <c r="AJ169" s="75">
        <v>2373.5300000000002</v>
      </c>
      <c r="AK169" s="75">
        <v>23360.39</v>
      </c>
      <c r="AL169" s="75">
        <v>17603.77</v>
      </c>
      <c r="AM169" s="75">
        <v>7197.5</v>
      </c>
      <c r="AN169" s="75">
        <v>43244.85</v>
      </c>
      <c r="AO169" s="75">
        <v>9211.51</v>
      </c>
      <c r="AP169" s="75">
        <v>8435.0400000000009</v>
      </c>
      <c r="AQ169" s="75">
        <v>0</v>
      </c>
      <c r="AR169" s="75">
        <v>33931.42</v>
      </c>
      <c r="AS169" s="75">
        <v>14740.58</v>
      </c>
      <c r="AT169" s="75">
        <v>21193.23</v>
      </c>
      <c r="AU169" s="75">
        <v>17835.89</v>
      </c>
      <c r="AV169" s="75">
        <v>10851.03</v>
      </c>
      <c r="AW169" s="75">
        <v>17288.900000000001</v>
      </c>
      <c r="AX169" s="75">
        <v>462249.08</v>
      </c>
      <c r="AY169" s="75">
        <v>52398.57</v>
      </c>
      <c r="AZ169" s="75">
        <v>41978.05</v>
      </c>
      <c r="BA169" s="75">
        <v>53835.91</v>
      </c>
      <c r="BB169" s="75">
        <v>0</v>
      </c>
      <c r="BC169" s="75">
        <v>4962.26</v>
      </c>
      <c r="BD169" s="75">
        <v>90864.83</v>
      </c>
      <c r="BE169" s="75">
        <v>64176.800000000003</v>
      </c>
      <c r="BF169" s="75">
        <v>47604.19</v>
      </c>
      <c r="BG169" s="75">
        <v>16952.68</v>
      </c>
      <c r="BH169" s="75">
        <v>22324.85</v>
      </c>
      <c r="BI169" s="75">
        <v>369228.44</v>
      </c>
      <c r="BJ169" s="75">
        <v>5922.34</v>
      </c>
      <c r="BK169" s="75">
        <v>10204.209999999999</v>
      </c>
      <c r="BL169" s="75">
        <v>3982.28</v>
      </c>
      <c r="BM169" s="75">
        <v>1280.8</v>
      </c>
      <c r="BN169" s="75">
        <v>33801.620000000003</v>
      </c>
      <c r="BO169" s="75">
        <v>3011.75</v>
      </c>
      <c r="BP169" s="75">
        <v>154067.79999999999</v>
      </c>
      <c r="BQ169" s="75">
        <v>14739.93</v>
      </c>
      <c r="BR169" s="75">
        <v>82768.22</v>
      </c>
      <c r="BS169" s="75">
        <v>1165.44</v>
      </c>
      <c r="BT169" s="75">
        <v>16497.66</v>
      </c>
      <c r="BU169" s="75">
        <v>21248.35</v>
      </c>
      <c r="BV169" s="75">
        <v>38688.6</v>
      </c>
      <c r="BW169" s="75">
        <v>17897.46</v>
      </c>
      <c r="BX169" s="75">
        <v>28626.62</v>
      </c>
      <c r="BY169" s="76">
        <v>1190986.0399</v>
      </c>
    </row>
    <row r="170" spans="1:77" x14ac:dyDescent="0.2">
      <c r="A170" s="73" t="s">
        <v>455</v>
      </c>
      <c r="B170" s="74" t="s">
        <v>536</v>
      </c>
      <c r="C170" s="73" t="s">
        <v>537</v>
      </c>
      <c r="D170" s="75">
        <v>0</v>
      </c>
      <c r="E170" s="75">
        <v>46812.13</v>
      </c>
      <c r="F170" s="75">
        <v>0</v>
      </c>
      <c r="G170" s="75">
        <v>11140</v>
      </c>
      <c r="H170" s="75">
        <v>7509.56</v>
      </c>
      <c r="I170" s="75">
        <v>0</v>
      </c>
      <c r="J170" s="75">
        <v>91030.32</v>
      </c>
      <c r="K170" s="75">
        <v>10915.26</v>
      </c>
      <c r="L170" s="75">
        <v>4012.5</v>
      </c>
      <c r="M170" s="75">
        <v>14648.15</v>
      </c>
      <c r="N170" s="75">
        <v>23291.65</v>
      </c>
      <c r="O170" s="75">
        <v>32770.339999999997</v>
      </c>
      <c r="P170" s="75">
        <v>0</v>
      </c>
      <c r="Q170" s="75">
        <v>57734.6</v>
      </c>
      <c r="R170" s="75">
        <v>4320.04</v>
      </c>
      <c r="S170" s="75">
        <v>289.49</v>
      </c>
      <c r="T170" s="75">
        <v>0</v>
      </c>
      <c r="U170" s="75">
        <v>1177.8699999999999</v>
      </c>
      <c r="V170" s="75">
        <v>0</v>
      </c>
      <c r="W170" s="75">
        <v>690.31</v>
      </c>
      <c r="X170" s="75">
        <v>33199.39</v>
      </c>
      <c r="Y170" s="75">
        <v>16142.97</v>
      </c>
      <c r="Z170" s="75">
        <v>0</v>
      </c>
      <c r="AA170" s="75">
        <v>1592.7</v>
      </c>
      <c r="AB170" s="75">
        <v>5069.6499999999996</v>
      </c>
      <c r="AC170" s="75">
        <v>3943.2</v>
      </c>
      <c r="AD170" s="75">
        <v>0</v>
      </c>
      <c r="AE170" s="75">
        <v>43297</v>
      </c>
      <c r="AF170" s="75">
        <v>21855.19</v>
      </c>
      <c r="AG170" s="75">
        <v>2730.9</v>
      </c>
      <c r="AH170" s="75">
        <v>0</v>
      </c>
      <c r="AI170" s="75">
        <v>0</v>
      </c>
      <c r="AJ170" s="75">
        <v>8647.17</v>
      </c>
      <c r="AK170" s="75">
        <v>13749.85</v>
      </c>
      <c r="AL170" s="75">
        <v>3169.85</v>
      </c>
      <c r="AM170" s="75">
        <v>1429.17</v>
      </c>
      <c r="AN170" s="75">
        <v>13239.6</v>
      </c>
      <c r="AO170" s="75">
        <v>0</v>
      </c>
      <c r="AP170" s="75">
        <v>2059.69</v>
      </c>
      <c r="AQ170" s="75">
        <v>0</v>
      </c>
      <c r="AR170" s="75">
        <v>794.38</v>
      </c>
      <c r="AS170" s="75">
        <v>5506.77</v>
      </c>
      <c r="AT170" s="75">
        <v>5519.14</v>
      </c>
      <c r="AU170" s="75">
        <v>0</v>
      </c>
      <c r="AV170" s="75">
        <v>0</v>
      </c>
      <c r="AW170" s="75">
        <v>2598.4899999999998</v>
      </c>
      <c r="AX170" s="75">
        <v>17874.78</v>
      </c>
      <c r="AY170" s="75">
        <v>49833.45</v>
      </c>
      <c r="AZ170" s="75">
        <v>0</v>
      </c>
      <c r="BA170" s="75">
        <v>120057.16</v>
      </c>
      <c r="BB170" s="75">
        <v>0</v>
      </c>
      <c r="BC170" s="75">
        <v>7744.38</v>
      </c>
      <c r="BD170" s="75">
        <v>8660.24</v>
      </c>
      <c r="BE170" s="75">
        <v>6694.74</v>
      </c>
      <c r="BF170" s="75">
        <v>17004.669999999998</v>
      </c>
      <c r="BG170" s="75">
        <v>4012.5</v>
      </c>
      <c r="BH170" s="75">
        <v>694.45</v>
      </c>
      <c r="BI170" s="75">
        <v>146815.1</v>
      </c>
      <c r="BJ170" s="75">
        <v>15547.88</v>
      </c>
      <c r="BK170" s="75">
        <v>1382.76</v>
      </c>
      <c r="BL170" s="75">
        <v>2477.81</v>
      </c>
      <c r="BM170" s="75">
        <v>0</v>
      </c>
      <c r="BN170" s="75">
        <v>0</v>
      </c>
      <c r="BO170" s="75">
        <v>947.92</v>
      </c>
      <c r="BP170" s="75">
        <v>28360.92</v>
      </c>
      <c r="BQ170" s="75">
        <v>0</v>
      </c>
      <c r="BR170" s="75">
        <v>7762.08</v>
      </c>
      <c r="BS170" s="75">
        <v>11624.38</v>
      </c>
      <c r="BT170" s="75">
        <v>122.73</v>
      </c>
      <c r="BU170" s="75">
        <v>24337.58</v>
      </c>
      <c r="BV170" s="75">
        <v>17290.66</v>
      </c>
      <c r="BW170" s="75">
        <v>341.96</v>
      </c>
      <c r="BX170" s="75">
        <v>0</v>
      </c>
      <c r="BY170" s="76">
        <v>33744398.359499991</v>
      </c>
    </row>
    <row r="171" spans="1:77" x14ac:dyDescent="0.2">
      <c r="A171" s="73" t="s">
        <v>455</v>
      </c>
      <c r="B171" s="74" t="s">
        <v>538</v>
      </c>
      <c r="C171" s="73" t="s">
        <v>539</v>
      </c>
      <c r="D171" s="75">
        <v>0</v>
      </c>
      <c r="E171" s="75">
        <v>98621.33</v>
      </c>
      <c r="F171" s="75">
        <v>37394.660000000003</v>
      </c>
      <c r="G171" s="75">
        <v>23954</v>
      </c>
      <c r="H171" s="75">
        <v>2082.19</v>
      </c>
      <c r="I171" s="75">
        <v>6757.08</v>
      </c>
      <c r="J171" s="75">
        <v>0</v>
      </c>
      <c r="K171" s="75">
        <v>0</v>
      </c>
      <c r="L171" s="75">
        <v>0</v>
      </c>
      <c r="M171" s="75">
        <v>4812.8999999999996</v>
      </c>
      <c r="N171" s="75">
        <v>1041.6500000000001</v>
      </c>
      <c r="O171" s="75">
        <v>0</v>
      </c>
      <c r="P171" s="75">
        <v>0</v>
      </c>
      <c r="Q171" s="75">
        <v>240491.05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1390.54</v>
      </c>
      <c r="Z171" s="75">
        <v>0</v>
      </c>
      <c r="AA171" s="75">
        <v>0</v>
      </c>
      <c r="AB171" s="75">
        <v>0</v>
      </c>
      <c r="AC171" s="75">
        <v>1590.3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169.31</v>
      </c>
      <c r="AJ171" s="75">
        <v>1514.16</v>
      </c>
      <c r="AK171" s="75">
        <v>0</v>
      </c>
      <c r="AL171" s="75">
        <v>0</v>
      </c>
      <c r="AM171" s="75">
        <v>1134.6500000000001</v>
      </c>
      <c r="AN171" s="75">
        <v>0</v>
      </c>
      <c r="AO171" s="75">
        <v>0</v>
      </c>
      <c r="AP171" s="75">
        <v>0</v>
      </c>
      <c r="AQ171" s="75">
        <v>0</v>
      </c>
      <c r="AR171" s="75">
        <v>1911.53</v>
      </c>
      <c r="AS171" s="75">
        <v>0</v>
      </c>
      <c r="AT171" s="75">
        <v>0</v>
      </c>
      <c r="AU171" s="75">
        <v>0</v>
      </c>
      <c r="AV171" s="75">
        <v>0</v>
      </c>
      <c r="AW171" s="75">
        <v>0</v>
      </c>
      <c r="AX171" s="75">
        <v>0</v>
      </c>
      <c r="AY171" s="75">
        <v>1757.22</v>
      </c>
      <c r="AZ171" s="75">
        <v>22354.26</v>
      </c>
      <c r="BA171" s="75">
        <v>3749.95</v>
      </c>
      <c r="BB171" s="75">
        <v>0</v>
      </c>
      <c r="BC171" s="75">
        <v>0</v>
      </c>
      <c r="BD171" s="75">
        <v>537.21079999999995</v>
      </c>
      <c r="BE171" s="75">
        <v>51465.58</v>
      </c>
      <c r="BF171" s="75">
        <v>359.02</v>
      </c>
      <c r="BG171" s="75">
        <v>0</v>
      </c>
      <c r="BH171" s="75">
        <v>0</v>
      </c>
      <c r="BI171" s="75">
        <v>9009.36</v>
      </c>
      <c r="BJ171" s="75">
        <v>262673.64</v>
      </c>
      <c r="BK171" s="75">
        <v>0</v>
      </c>
      <c r="BL171" s="75">
        <v>27554.52</v>
      </c>
      <c r="BM171" s="75">
        <v>607.53</v>
      </c>
      <c r="BN171" s="75">
        <v>0</v>
      </c>
      <c r="BO171" s="75">
        <v>2707.36</v>
      </c>
      <c r="BP171" s="75">
        <v>0</v>
      </c>
      <c r="BQ171" s="75">
        <v>0</v>
      </c>
      <c r="BR171" s="75">
        <v>6647.61</v>
      </c>
      <c r="BS171" s="75">
        <v>50222.16</v>
      </c>
      <c r="BT171" s="75">
        <v>1629.75</v>
      </c>
      <c r="BU171" s="75">
        <v>8968.01</v>
      </c>
      <c r="BV171" s="75">
        <v>0</v>
      </c>
      <c r="BW171" s="75">
        <v>845.12</v>
      </c>
      <c r="BX171" s="75">
        <v>0</v>
      </c>
      <c r="BY171" s="76">
        <v>22620954.109600008</v>
      </c>
    </row>
    <row r="172" spans="1:77" x14ac:dyDescent="0.2">
      <c r="A172" s="73" t="s">
        <v>455</v>
      </c>
      <c r="B172" s="74" t="s">
        <v>540</v>
      </c>
      <c r="C172" s="73" t="s">
        <v>541</v>
      </c>
      <c r="D172" s="75">
        <v>11592648.27</v>
      </c>
      <c r="E172" s="75">
        <v>3422981.79</v>
      </c>
      <c r="F172" s="75">
        <v>6005438.0300000003</v>
      </c>
      <c r="G172" s="75">
        <v>2018346</v>
      </c>
      <c r="H172" s="75">
        <v>1777563.33</v>
      </c>
      <c r="I172" s="75">
        <v>852653.72</v>
      </c>
      <c r="J172" s="75">
        <v>46353146</v>
      </c>
      <c r="K172" s="75">
        <v>7660805.7699999996</v>
      </c>
      <c r="L172" s="75">
        <v>1183757.56</v>
      </c>
      <c r="M172" s="75">
        <v>18361135.809999999</v>
      </c>
      <c r="N172" s="75">
        <v>694740.6</v>
      </c>
      <c r="O172" s="75">
        <v>2555830.2000000002</v>
      </c>
      <c r="P172" s="75">
        <v>10145380.02</v>
      </c>
      <c r="Q172" s="75">
        <v>6889659.9400000004</v>
      </c>
      <c r="R172" s="75">
        <v>448324.77</v>
      </c>
      <c r="S172" s="75">
        <v>1374768.7899</v>
      </c>
      <c r="T172" s="75">
        <v>1548134.6</v>
      </c>
      <c r="U172" s="75">
        <v>825995.38</v>
      </c>
      <c r="V172" s="75">
        <v>20426096.989999998</v>
      </c>
      <c r="W172" s="75">
        <v>2585581.08</v>
      </c>
      <c r="X172" s="75">
        <v>2789714.72</v>
      </c>
      <c r="Y172" s="75">
        <v>8571961.9100000001</v>
      </c>
      <c r="Z172" s="75">
        <v>563524.85</v>
      </c>
      <c r="AA172" s="75">
        <v>702334.7</v>
      </c>
      <c r="AB172" s="75">
        <v>772083.29</v>
      </c>
      <c r="AC172" s="75">
        <v>266279.15000000002</v>
      </c>
      <c r="AD172" s="75">
        <v>122556.37</v>
      </c>
      <c r="AE172" s="75">
        <v>40227583.090000004</v>
      </c>
      <c r="AF172" s="75">
        <v>1432234.79</v>
      </c>
      <c r="AG172" s="75">
        <v>549149.32999999996</v>
      </c>
      <c r="AH172" s="75">
        <v>507367.39</v>
      </c>
      <c r="AI172" s="75">
        <v>709959.4</v>
      </c>
      <c r="AJ172" s="75">
        <v>1526889.33</v>
      </c>
      <c r="AK172" s="75">
        <v>814065.47</v>
      </c>
      <c r="AL172" s="75">
        <v>1085820.49</v>
      </c>
      <c r="AM172" s="75">
        <v>1841274.77</v>
      </c>
      <c r="AN172" s="75">
        <v>1135807.17</v>
      </c>
      <c r="AO172" s="75">
        <v>834622.74</v>
      </c>
      <c r="AP172" s="75">
        <v>591741.62</v>
      </c>
      <c r="AQ172" s="75">
        <v>0</v>
      </c>
      <c r="AR172" s="75">
        <v>975408.47</v>
      </c>
      <c r="AS172" s="75">
        <v>1041391.69</v>
      </c>
      <c r="AT172" s="75">
        <v>1104949.67</v>
      </c>
      <c r="AU172" s="75">
        <v>529820.25</v>
      </c>
      <c r="AV172" s="75">
        <v>68364.53</v>
      </c>
      <c r="AW172" s="75">
        <v>624764.89</v>
      </c>
      <c r="AX172" s="75">
        <v>19693287.039999999</v>
      </c>
      <c r="AY172" s="75">
        <v>1202476.6599999999</v>
      </c>
      <c r="AZ172" s="75">
        <v>1808054.83</v>
      </c>
      <c r="BA172" s="75">
        <v>1705751.35</v>
      </c>
      <c r="BB172" s="75">
        <v>162336.1</v>
      </c>
      <c r="BC172" s="75">
        <v>566997.27</v>
      </c>
      <c r="BD172" s="75">
        <v>4768786.2</v>
      </c>
      <c r="BE172" s="75">
        <v>2665261.65</v>
      </c>
      <c r="BF172" s="75">
        <v>1172947.3799999999</v>
      </c>
      <c r="BG172" s="75">
        <v>615528.44999999995</v>
      </c>
      <c r="BH172" s="75">
        <v>177647.56</v>
      </c>
      <c r="BI172" s="75">
        <v>15025085.619999999</v>
      </c>
      <c r="BJ172" s="75">
        <v>8010583.4500000002</v>
      </c>
      <c r="BK172" s="75">
        <v>907585.23</v>
      </c>
      <c r="BL172" s="75">
        <v>555955.02</v>
      </c>
      <c r="BM172" s="75">
        <v>805107.86</v>
      </c>
      <c r="BN172" s="75">
        <v>1000820.38</v>
      </c>
      <c r="BO172" s="75">
        <v>562371.21</v>
      </c>
      <c r="BP172" s="75">
        <v>10444900.17</v>
      </c>
      <c r="BQ172" s="75">
        <v>794018.01</v>
      </c>
      <c r="BR172" s="75">
        <v>1526255.56</v>
      </c>
      <c r="BS172" s="75">
        <v>1479580.1</v>
      </c>
      <c r="BT172" s="75">
        <v>631637.68999999994</v>
      </c>
      <c r="BU172" s="75">
        <v>1341803.53</v>
      </c>
      <c r="BV172" s="75">
        <v>996386.02</v>
      </c>
      <c r="BW172" s="75">
        <v>452275.18</v>
      </c>
      <c r="BX172" s="75">
        <v>528472.93000000005</v>
      </c>
      <c r="BY172" s="76">
        <v>7842554.1399000017</v>
      </c>
    </row>
    <row r="173" spans="1:77" x14ac:dyDescent="0.2">
      <c r="A173" s="73" t="s">
        <v>455</v>
      </c>
      <c r="B173" s="74" t="s">
        <v>542</v>
      </c>
      <c r="C173" s="73" t="s">
        <v>543</v>
      </c>
      <c r="D173" s="75">
        <v>302133</v>
      </c>
      <c r="E173" s="75">
        <v>150561.64000000001</v>
      </c>
      <c r="F173" s="75">
        <v>305268.89</v>
      </c>
      <c r="G173" s="75">
        <v>232765</v>
      </c>
      <c r="H173" s="75">
        <v>255429.09</v>
      </c>
      <c r="I173" s="75">
        <v>79095.83</v>
      </c>
      <c r="J173" s="75">
        <v>3837434.3</v>
      </c>
      <c r="K173" s="75">
        <v>354769.66</v>
      </c>
      <c r="L173" s="75">
        <v>92892.23</v>
      </c>
      <c r="M173" s="75">
        <v>1091092.18</v>
      </c>
      <c r="N173" s="75">
        <v>99545.15</v>
      </c>
      <c r="O173" s="75">
        <v>322066.69</v>
      </c>
      <c r="P173" s="75">
        <v>342272.8</v>
      </c>
      <c r="Q173" s="75">
        <v>1175717.97</v>
      </c>
      <c r="R173" s="75">
        <v>805.36</v>
      </c>
      <c r="S173" s="75">
        <v>92551.62</v>
      </c>
      <c r="T173" s="75">
        <v>145706.57999999999</v>
      </c>
      <c r="U173" s="75">
        <v>62842.22</v>
      </c>
      <c r="V173" s="75">
        <v>1549482.17</v>
      </c>
      <c r="W173" s="75">
        <v>75040.63</v>
      </c>
      <c r="X173" s="75">
        <v>301328.27</v>
      </c>
      <c r="Y173" s="75">
        <v>446619.35</v>
      </c>
      <c r="Z173" s="75">
        <v>111786.09</v>
      </c>
      <c r="AA173" s="75">
        <v>67279.25</v>
      </c>
      <c r="AB173" s="75">
        <v>128641.60000000001</v>
      </c>
      <c r="AC173" s="75">
        <v>21288.25</v>
      </c>
      <c r="AD173" s="75">
        <v>0</v>
      </c>
      <c r="AE173" s="75">
        <v>1109822.95</v>
      </c>
      <c r="AF173" s="75">
        <v>42073.34</v>
      </c>
      <c r="AG173" s="75">
        <v>76505.539999999994</v>
      </c>
      <c r="AH173" s="75">
        <v>116404.85</v>
      </c>
      <c r="AI173" s="75">
        <v>103628.08</v>
      </c>
      <c r="AJ173" s="75">
        <v>76597.91</v>
      </c>
      <c r="AK173" s="75">
        <v>194862.27</v>
      </c>
      <c r="AL173" s="75">
        <v>134433.57999999999</v>
      </c>
      <c r="AM173" s="75">
        <v>211402.64</v>
      </c>
      <c r="AN173" s="75">
        <v>188581.5</v>
      </c>
      <c r="AO173" s="75">
        <v>132928.67000000001</v>
      </c>
      <c r="AP173" s="75">
        <v>134859.67000000001</v>
      </c>
      <c r="AQ173" s="75">
        <v>0</v>
      </c>
      <c r="AR173" s="75">
        <v>39895.06</v>
      </c>
      <c r="AS173" s="75">
        <v>148113.76999999999</v>
      </c>
      <c r="AT173" s="75">
        <v>123519.06</v>
      </c>
      <c r="AU173" s="75">
        <v>95745.18</v>
      </c>
      <c r="AV173" s="75">
        <v>6501.25</v>
      </c>
      <c r="AW173" s="75">
        <v>49117.18</v>
      </c>
      <c r="AX173" s="75">
        <v>1702689.89</v>
      </c>
      <c r="AY173" s="75">
        <v>368112.73</v>
      </c>
      <c r="AZ173" s="75">
        <v>390270.97</v>
      </c>
      <c r="BA173" s="75">
        <v>185437.48</v>
      </c>
      <c r="BB173" s="75">
        <v>5751.25</v>
      </c>
      <c r="BC173" s="75">
        <v>82430.77</v>
      </c>
      <c r="BD173" s="75">
        <v>248435.13</v>
      </c>
      <c r="BE173" s="75">
        <v>106557.28</v>
      </c>
      <c r="BF173" s="75">
        <v>157132.01</v>
      </c>
      <c r="BG173" s="75">
        <v>55058.09</v>
      </c>
      <c r="BH173" s="75">
        <v>86756.35</v>
      </c>
      <c r="BI173" s="75">
        <v>326445.95</v>
      </c>
      <c r="BJ173" s="75">
        <v>253111.96</v>
      </c>
      <c r="BK173" s="75">
        <v>129053.47</v>
      </c>
      <c r="BL173" s="75">
        <v>139153.63</v>
      </c>
      <c r="BM173" s="75">
        <v>99956.21</v>
      </c>
      <c r="BN173" s="75">
        <v>241293.52</v>
      </c>
      <c r="BO173" s="75">
        <v>55683.33</v>
      </c>
      <c r="BP173" s="75">
        <v>447614</v>
      </c>
      <c r="BQ173" s="75">
        <v>145888.31</v>
      </c>
      <c r="BR173" s="75">
        <v>172381.79</v>
      </c>
      <c r="BS173" s="75">
        <v>290189.38</v>
      </c>
      <c r="BT173" s="75">
        <v>318529.05</v>
      </c>
      <c r="BU173" s="75">
        <v>102896.97</v>
      </c>
      <c r="BV173" s="75">
        <v>186952.89</v>
      </c>
      <c r="BW173" s="75">
        <v>195863.81</v>
      </c>
      <c r="BX173" s="75">
        <v>314826.71000000002</v>
      </c>
      <c r="BY173" s="76">
        <v>5689261.7696000002</v>
      </c>
    </row>
    <row r="174" spans="1:77" x14ac:dyDescent="0.2">
      <c r="A174" s="73" t="s">
        <v>455</v>
      </c>
      <c r="B174" s="74" t="s">
        <v>544</v>
      </c>
      <c r="C174" s="73" t="s">
        <v>545</v>
      </c>
      <c r="D174" s="75">
        <v>188835.63</v>
      </c>
      <c r="E174" s="75">
        <v>225405.43</v>
      </c>
      <c r="F174" s="75">
        <v>334416.57</v>
      </c>
      <c r="G174" s="75">
        <v>128883</v>
      </c>
      <c r="H174" s="75">
        <v>104424.38</v>
      </c>
      <c r="I174" s="75">
        <v>22583.87</v>
      </c>
      <c r="J174" s="75">
        <v>631451.44999999995</v>
      </c>
      <c r="K174" s="75">
        <v>216494.05</v>
      </c>
      <c r="L174" s="75">
        <v>53343.85</v>
      </c>
      <c r="M174" s="75">
        <v>424315.3</v>
      </c>
      <c r="N174" s="75">
        <v>66205.55</v>
      </c>
      <c r="O174" s="75">
        <v>91709.35</v>
      </c>
      <c r="P174" s="75">
        <v>130756.07</v>
      </c>
      <c r="Q174" s="75">
        <v>353182.04</v>
      </c>
      <c r="R174" s="75">
        <v>0</v>
      </c>
      <c r="S174" s="75">
        <v>16906.87</v>
      </c>
      <c r="T174" s="75">
        <v>239854.56</v>
      </c>
      <c r="U174" s="75">
        <v>66307.05</v>
      </c>
      <c r="V174" s="75">
        <v>586143.43999999994</v>
      </c>
      <c r="W174" s="75">
        <v>140329.38</v>
      </c>
      <c r="X174" s="75">
        <v>80470.070000000007</v>
      </c>
      <c r="Y174" s="75">
        <v>310875.32</v>
      </c>
      <c r="Z174" s="75">
        <v>14277.23</v>
      </c>
      <c r="AA174" s="75">
        <v>26904.75</v>
      </c>
      <c r="AB174" s="75">
        <v>38247.93</v>
      </c>
      <c r="AC174" s="75">
        <v>5301</v>
      </c>
      <c r="AD174" s="75">
        <v>0</v>
      </c>
      <c r="AE174" s="75">
        <v>833467.91</v>
      </c>
      <c r="AF174" s="75">
        <v>11958.07</v>
      </c>
      <c r="AG174" s="75">
        <v>3468.05</v>
      </c>
      <c r="AH174" s="75">
        <v>12515.4</v>
      </c>
      <c r="AI174" s="75">
        <v>15369.47</v>
      </c>
      <c r="AJ174" s="75">
        <v>49608.68</v>
      </c>
      <c r="AK174" s="75">
        <v>80234.820000000007</v>
      </c>
      <c r="AL174" s="75">
        <v>47559.07</v>
      </c>
      <c r="AM174" s="75">
        <v>103331.11</v>
      </c>
      <c r="AN174" s="75">
        <v>58445.69</v>
      </c>
      <c r="AO174" s="75">
        <v>5436.66</v>
      </c>
      <c r="AP174" s="75">
        <v>50772.58</v>
      </c>
      <c r="AQ174" s="75">
        <v>0</v>
      </c>
      <c r="AR174" s="75">
        <v>15146.2</v>
      </c>
      <c r="AS174" s="75">
        <v>139849.97</v>
      </c>
      <c r="AT174" s="75">
        <v>108595.93</v>
      </c>
      <c r="AU174" s="75">
        <v>33493.269999999997</v>
      </c>
      <c r="AV174" s="75">
        <v>14933.07</v>
      </c>
      <c r="AW174" s="75">
        <v>40082.61</v>
      </c>
      <c r="AX174" s="75">
        <v>301000.82</v>
      </c>
      <c r="AY174" s="75">
        <v>105893.53</v>
      </c>
      <c r="AZ174" s="75">
        <v>28499.4</v>
      </c>
      <c r="BA174" s="75">
        <v>71515.62</v>
      </c>
      <c r="BB174" s="75">
        <v>1305.55</v>
      </c>
      <c r="BC174" s="75">
        <v>19449.37</v>
      </c>
      <c r="BD174" s="75">
        <v>249090.39980000001</v>
      </c>
      <c r="BE174" s="75">
        <v>50992.27</v>
      </c>
      <c r="BF174" s="75">
        <v>76429.119999999995</v>
      </c>
      <c r="BG174" s="75">
        <v>8695.3700000000008</v>
      </c>
      <c r="BH174" s="75">
        <v>9153.4500000000007</v>
      </c>
      <c r="BI174" s="75">
        <v>407715.88</v>
      </c>
      <c r="BJ174" s="75">
        <v>78394</v>
      </c>
      <c r="BK174" s="75">
        <v>9842</v>
      </c>
      <c r="BL174" s="75">
        <v>39423.660000000003</v>
      </c>
      <c r="BM174" s="75">
        <v>31970.67</v>
      </c>
      <c r="BN174" s="75">
        <v>75202.850000000006</v>
      </c>
      <c r="BO174" s="75">
        <v>7384.89</v>
      </c>
      <c r="BP174" s="75">
        <v>416865.77</v>
      </c>
      <c r="BQ174" s="75">
        <v>15494.35</v>
      </c>
      <c r="BR174" s="75">
        <v>162931.76</v>
      </c>
      <c r="BS174" s="75">
        <v>11576.4</v>
      </c>
      <c r="BT174" s="75">
        <v>91702.64</v>
      </c>
      <c r="BU174" s="75">
        <v>38452.58</v>
      </c>
      <c r="BV174" s="75">
        <v>9467.43</v>
      </c>
      <c r="BW174" s="75">
        <v>137714.15</v>
      </c>
      <c r="BX174" s="75">
        <v>131849.5</v>
      </c>
      <c r="BY174" s="76">
        <v>1190986.0399</v>
      </c>
    </row>
    <row r="175" spans="1:77" x14ac:dyDescent="0.2">
      <c r="A175" s="73" t="s">
        <v>455</v>
      </c>
      <c r="B175" s="74" t="s">
        <v>546</v>
      </c>
      <c r="C175" s="73" t="s">
        <v>547</v>
      </c>
      <c r="D175" s="75">
        <v>60513.94</v>
      </c>
      <c r="E175" s="75">
        <v>0</v>
      </c>
      <c r="F175" s="75">
        <v>57968.13</v>
      </c>
      <c r="G175" s="75">
        <v>4280</v>
      </c>
      <c r="H175" s="75">
        <v>0</v>
      </c>
      <c r="I175" s="75">
        <v>0</v>
      </c>
      <c r="J175" s="75">
        <v>409031.87</v>
      </c>
      <c r="K175" s="75">
        <v>31614.98</v>
      </c>
      <c r="L175" s="75">
        <v>24812.5</v>
      </c>
      <c r="M175" s="75">
        <v>18507.669999999998</v>
      </c>
      <c r="N175" s="75">
        <v>2526.4</v>
      </c>
      <c r="O175" s="75">
        <v>0</v>
      </c>
      <c r="P175" s="75">
        <v>31500</v>
      </c>
      <c r="Q175" s="75">
        <v>13574.68</v>
      </c>
      <c r="R175" s="75">
        <v>0</v>
      </c>
      <c r="S175" s="75">
        <v>352.22</v>
      </c>
      <c r="T175" s="75">
        <v>2083.35</v>
      </c>
      <c r="U175" s="75">
        <v>1615.78</v>
      </c>
      <c r="V175" s="75">
        <v>0</v>
      </c>
      <c r="W175" s="75">
        <v>4103.9399999999996</v>
      </c>
      <c r="X175" s="75">
        <v>0</v>
      </c>
      <c r="Y175" s="75">
        <v>4350.59</v>
      </c>
      <c r="Z175" s="75">
        <v>1082.54</v>
      </c>
      <c r="AA175" s="75">
        <v>0</v>
      </c>
      <c r="AB175" s="75">
        <v>0</v>
      </c>
      <c r="AC175" s="75">
        <v>0</v>
      </c>
      <c r="AD175" s="75">
        <v>0</v>
      </c>
      <c r="AE175" s="75">
        <v>708661.28</v>
      </c>
      <c r="AF175" s="75">
        <v>31478.2</v>
      </c>
      <c r="AG175" s="75">
        <v>2017.71</v>
      </c>
      <c r="AH175" s="75">
        <v>7650.5</v>
      </c>
      <c r="AI175" s="75">
        <v>1666.66</v>
      </c>
      <c r="AJ175" s="75">
        <v>4858.17</v>
      </c>
      <c r="AK175" s="75">
        <v>10320.76</v>
      </c>
      <c r="AL175" s="75">
        <v>0</v>
      </c>
      <c r="AM175" s="75">
        <v>21132.26</v>
      </c>
      <c r="AN175" s="75">
        <v>5030.5200000000004</v>
      </c>
      <c r="AO175" s="75">
        <v>0</v>
      </c>
      <c r="AP175" s="75">
        <v>0</v>
      </c>
      <c r="AQ175" s="75">
        <v>0</v>
      </c>
      <c r="AR175" s="75">
        <v>0</v>
      </c>
      <c r="AS175" s="75">
        <v>152.78</v>
      </c>
      <c r="AT175" s="75">
        <v>0</v>
      </c>
      <c r="AU175" s="75">
        <v>0</v>
      </c>
      <c r="AV175" s="75">
        <v>7869.72</v>
      </c>
      <c r="AW175" s="75">
        <v>15394.64</v>
      </c>
      <c r="AX175" s="75">
        <v>26828.03</v>
      </c>
      <c r="AY175" s="75">
        <v>0</v>
      </c>
      <c r="AZ175" s="75">
        <v>77765.63</v>
      </c>
      <c r="BA175" s="75">
        <v>20414.43</v>
      </c>
      <c r="BB175" s="75">
        <v>0</v>
      </c>
      <c r="BC175" s="75">
        <v>0</v>
      </c>
      <c r="BD175" s="75">
        <v>96789.869900000005</v>
      </c>
      <c r="BE175" s="75">
        <v>551.04999999999995</v>
      </c>
      <c r="BF175" s="75">
        <v>112.65</v>
      </c>
      <c r="BG175" s="75">
        <v>0</v>
      </c>
      <c r="BH175" s="75">
        <v>0</v>
      </c>
      <c r="BI175" s="75">
        <v>6366.8</v>
      </c>
      <c r="BJ175" s="75">
        <v>2288.4299999999998</v>
      </c>
      <c r="BK175" s="75">
        <v>0</v>
      </c>
      <c r="BL175" s="75">
        <v>37703.61</v>
      </c>
      <c r="BM175" s="75">
        <v>0</v>
      </c>
      <c r="BN175" s="75">
        <v>975.03</v>
      </c>
      <c r="BO175" s="75">
        <v>0</v>
      </c>
      <c r="BP175" s="75">
        <v>44977.35</v>
      </c>
      <c r="BQ175" s="75">
        <v>345.65</v>
      </c>
      <c r="BR175" s="75">
        <v>0</v>
      </c>
      <c r="BS175" s="75">
        <v>0</v>
      </c>
      <c r="BT175" s="75">
        <v>0</v>
      </c>
      <c r="BU175" s="75">
        <v>307.58</v>
      </c>
      <c r="BV175" s="75">
        <v>0</v>
      </c>
      <c r="BW175" s="75">
        <v>1800.89</v>
      </c>
      <c r="BX175" s="75">
        <v>3074.77</v>
      </c>
      <c r="BY175" s="76">
        <v>799101.23000000021</v>
      </c>
    </row>
    <row r="176" spans="1:77" x14ac:dyDescent="0.2">
      <c r="A176" s="73" t="s">
        <v>455</v>
      </c>
      <c r="B176" s="74" t="s">
        <v>548</v>
      </c>
      <c r="C176" s="73" t="s">
        <v>549</v>
      </c>
      <c r="D176" s="75">
        <v>0</v>
      </c>
      <c r="E176" s="75">
        <v>61720.17</v>
      </c>
      <c r="F176" s="75">
        <v>190686.85</v>
      </c>
      <c r="G176" s="75">
        <v>4164</v>
      </c>
      <c r="H176" s="75">
        <v>33190.129999999997</v>
      </c>
      <c r="I176" s="75">
        <v>546.17999999999995</v>
      </c>
      <c r="J176" s="75">
        <v>1078722.6100000001</v>
      </c>
      <c r="K176" s="75">
        <v>0</v>
      </c>
      <c r="L176" s="75">
        <v>0</v>
      </c>
      <c r="M176" s="75">
        <v>8110</v>
      </c>
      <c r="N176" s="75">
        <v>0</v>
      </c>
      <c r="O176" s="75">
        <v>0</v>
      </c>
      <c r="P176" s="75">
        <v>17835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8078.82</v>
      </c>
      <c r="Y176" s="75">
        <v>0</v>
      </c>
      <c r="Z176" s="75">
        <v>1040.04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17222.22</v>
      </c>
      <c r="AH176" s="75">
        <v>0</v>
      </c>
      <c r="AI176" s="75">
        <v>13750</v>
      </c>
      <c r="AJ176" s="75">
        <v>0</v>
      </c>
      <c r="AK176" s="75">
        <v>0</v>
      </c>
      <c r="AL176" s="75">
        <v>13742.33</v>
      </c>
      <c r="AM176" s="75">
        <v>15833.34</v>
      </c>
      <c r="AN176" s="75">
        <v>17916.650000000001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36652.769999999997</v>
      </c>
      <c r="AZ176" s="75">
        <v>0</v>
      </c>
      <c r="BA176" s="75">
        <v>0</v>
      </c>
      <c r="BB176" s="75">
        <v>0</v>
      </c>
      <c r="BC176" s="75">
        <v>0</v>
      </c>
      <c r="BD176" s="75">
        <v>19103.810000000001</v>
      </c>
      <c r="BE176" s="75">
        <v>2638.89</v>
      </c>
      <c r="BF176" s="75">
        <v>0</v>
      </c>
      <c r="BG176" s="75">
        <v>0</v>
      </c>
      <c r="BH176" s="75">
        <v>0</v>
      </c>
      <c r="BI176" s="75">
        <v>1324.17</v>
      </c>
      <c r="BJ176" s="75">
        <v>0</v>
      </c>
      <c r="BK176" s="75">
        <v>0</v>
      </c>
      <c r="BL176" s="75">
        <v>568.87</v>
      </c>
      <c r="BM176" s="75">
        <v>0</v>
      </c>
      <c r="BN176" s="75">
        <v>6057.33</v>
      </c>
      <c r="BO176" s="75">
        <v>0</v>
      </c>
      <c r="BP176" s="75">
        <v>81899.55</v>
      </c>
      <c r="BQ176" s="75">
        <v>13742.33</v>
      </c>
      <c r="BR176" s="75">
        <v>0</v>
      </c>
      <c r="BS176" s="75">
        <v>10901.65</v>
      </c>
      <c r="BT176" s="75">
        <v>0</v>
      </c>
      <c r="BU176" s="75">
        <v>0</v>
      </c>
      <c r="BV176" s="75">
        <v>0</v>
      </c>
      <c r="BW176" s="75">
        <v>0</v>
      </c>
      <c r="BX176" s="75">
        <v>139342.10999999999</v>
      </c>
      <c r="BY176" s="76">
        <v>338948693.23949999</v>
      </c>
    </row>
    <row r="177" spans="1:77" x14ac:dyDescent="0.2">
      <c r="A177" s="73" t="s">
        <v>455</v>
      </c>
      <c r="B177" s="74" t="s">
        <v>550</v>
      </c>
      <c r="C177" s="73" t="s">
        <v>551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0</v>
      </c>
      <c r="AB177" s="85">
        <v>0</v>
      </c>
      <c r="AC177" s="85">
        <v>0</v>
      </c>
      <c r="AD177" s="85">
        <v>0</v>
      </c>
      <c r="AE177" s="85">
        <v>0</v>
      </c>
      <c r="AF177" s="85">
        <v>0</v>
      </c>
      <c r="AG177" s="85">
        <v>0</v>
      </c>
      <c r="AH177" s="85">
        <v>0</v>
      </c>
      <c r="AI177" s="85">
        <v>0</v>
      </c>
      <c r="AJ177" s="85">
        <v>0</v>
      </c>
      <c r="AK177" s="85">
        <v>0</v>
      </c>
      <c r="AL177" s="85">
        <v>0</v>
      </c>
      <c r="AM177" s="85">
        <v>0</v>
      </c>
      <c r="AN177" s="85">
        <v>0</v>
      </c>
      <c r="AO177" s="85">
        <v>0</v>
      </c>
      <c r="AP177" s="85">
        <v>0</v>
      </c>
      <c r="AQ177" s="85">
        <v>0</v>
      </c>
      <c r="AR177" s="85">
        <v>0</v>
      </c>
      <c r="AS177" s="85">
        <v>0</v>
      </c>
      <c r="AT177" s="85">
        <v>0</v>
      </c>
      <c r="AU177" s="85">
        <v>0</v>
      </c>
      <c r="AV177" s="85">
        <v>0</v>
      </c>
      <c r="AW177" s="85">
        <v>0</v>
      </c>
      <c r="AX177" s="85">
        <v>0</v>
      </c>
      <c r="AY177" s="85">
        <v>0</v>
      </c>
      <c r="AZ177" s="85">
        <v>0</v>
      </c>
      <c r="BA177" s="85">
        <v>0</v>
      </c>
      <c r="BB177" s="85">
        <v>0</v>
      </c>
      <c r="BC177" s="85">
        <v>0</v>
      </c>
      <c r="BD177" s="85">
        <v>0</v>
      </c>
      <c r="BE177" s="85">
        <v>0</v>
      </c>
      <c r="BF177" s="85">
        <v>0</v>
      </c>
      <c r="BG177" s="85">
        <v>0</v>
      </c>
      <c r="BH177" s="85">
        <v>0</v>
      </c>
      <c r="BI177" s="85">
        <v>0</v>
      </c>
      <c r="BJ177" s="85">
        <v>0</v>
      </c>
      <c r="BK177" s="85">
        <v>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>
        <v>0</v>
      </c>
      <c r="BR177" s="85">
        <v>0</v>
      </c>
      <c r="BS177" s="85">
        <v>0</v>
      </c>
      <c r="BT177" s="85">
        <v>0</v>
      </c>
      <c r="BU177" s="85">
        <v>0</v>
      </c>
      <c r="BV177" s="85">
        <v>0</v>
      </c>
      <c r="BW177" s="85">
        <v>0</v>
      </c>
      <c r="BX177" s="85">
        <v>0</v>
      </c>
      <c r="BY177" s="76">
        <v>27493896.449799985</v>
      </c>
    </row>
    <row r="178" spans="1:77" x14ac:dyDescent="0.2">
      <c r="A178" s="73" t="s">
        <v>455</v>
      </c>
      <c r="B178" s="74" t="s">
        <v>552</v>
      </c>
      <c r="C178" s="73" t="s">
        <v>553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5">
        <v>0</v>
      </c>
      <c r="S178" s="85">
        <v>0</v>
      </c>
      <c r="T178" s="85">
        <v>0</v>
      </c>
      <c r="U178" s="85">
        <v>0</v>
      </c>
      <c r="V178" s="85">
        <v>0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85">
        <v>0</v>
      </c>
      <c r="AC178" s="85">
        <v>0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0</v>
      </c>
      <c r="AK178" s="85">
        <v>0</v>
      </c>
      <c r="AL178" s="85">
        <v>0</v>
      </c>
      <c r="AM178" s="85">
        <v>0</v>
      </c>
      <c r="AN178" s="85">
        <v>0</v>
      </c>
      <c r="AO178" s="85">
        <v>0</v>
      </c>
      <c r="AP178" s="85">
        <v>0</v>
      </c>
      <c r="AQ178" s="85">
        <v>0</v>
      </c>
      <c r="AR178" s="85">
        <v>0</v>
      </c>
      <c r="AS178" s="85">
        <v>0</v>
      </c>
      <c r="AT178" s="85">
        <v>0</v>
      </c>
      <c r="AU178" s="85">
        <v>0</v>
      </c>
      <c r="AV178" s="85">
        <v>0</v>
      </c>
      <c r="AW178" s="85">
        <v>0</v>
      </c>
      <c r="AX178" s="85">
        <v>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0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>
        <v>0</v>
      </c>
      <c r="BR178" s="85">
        <v>0</v>
      </c>
      <c r="BS178" s="85">
        <v>0</v>
      </c>
      <c r="BT178" s="85">
        <v>0</v>
      </c>
      <c r="BU178" s="85">
        <v>0</v>
      </c>
      <c r="BV178" s="85">
        <v>0</v>
      </c>
      <c r="BW178" s="85">
        <v>0</v>
      </c>
      <c r="BX178" s="85">
        <v>0</v>
      </c>
      <c r="BY178" s="76">
        <v>10960660.539599998</v>
      </c>
    </row>
    <row r="179" spans="1:77" x14ac:dyDescent="0.2">
      <c r="A179" s="73" t="s">
        <v>455</v>
      </c>
      <c r="B179" s="74" t="s">
        <v>554</v>
      </c>
      <c r="C179" s="73" t="s">
        <v>555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  <c r="T179" s="85">
        <v>0</v>
      </c>
      <c r="U179" s="85">
        <v>0</v>
      </c>
      <c r="V179" s="85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0</v>
      </c>
      <c r="AB179" s="85">
        <v>0</v>
      </c>
      <c r="AC179" s="85">
        <v>0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  <c r="AJ179" s="85">
        <v>0</v>
      </c>
      <c r="AK179" s="85">
        <v>0</v>
      </c>
      <c r="AL179" s="85">
        <v>0</v>
      </c>
      <c r="AM179" s="85">
        <v>0</v>
      </c>
      <c r="AN179" s="85">
        <v>0</v>
      </c>
      <c r="AO179" s="85">
        <v>0</v>
      </c>
      <c r="AP179" s="85">
        <v>0</v>
      </c>
      <c r="AQ179" s="85">
        <v>0</v>
      </c>
      <c r="AR179" s="85">
        <v>0</v>
      </c>
      <c r="AS179" s="85">
        <v>0</v>
      </c>
      <c r="AT179" s="85">
        <v>0</v>
      </c>
      <c r="AU179" s="85">
        <v>0</v>
      </c>
      <c r="AV179" s="85">
        <v>0</v>
      </c>
      <c r="AW179" s="85">
        <v>0</v>
      </c>
      <c r="AX179" s="85">
        <v>0</v>
      </c>
      <c r="AY179" s="85">
        <v>0</v>
      </c>
      <c r="AZ179" s="85">
        <v>0</v>
      </c>
      <c r="BA179" s="85">
        <v>0</v>
      </c>
      <c r="BB179" s="85">
        <v>0</v>
      </c>
      <c r="BC179" s="85">
        <v>0</v>
      </c>
      <c r="BD179" s="85">
        <v>0</v>
      </c>
      <c r="BE179" s="85">
        <v>0</v>
      </c>
      <c r="BF179" s="85">
        <v>0</v>
      </c>
      <c r="BG179" s="85">
        <v>0</v>
      </c>
      <c r="BH179" s="85">
        <v>0</v>
      </c>
      <c r="BI179" s="85">
        <v>0</v>
      </c>
      <c r="BJ179" s="85">
        <v>0</v>
      </c>
      <c r="BK179" s="85">
        <v>0</v>
      </c>
      <c r="BL179" s="85">
        <v>0</v>
      </c>
      <c r="BM179" s="85">
        <v>0</v>
      </c>
      <c r="BN179" s="85">
        <v>0</v>
      </c>
      <c r="BO179" s="85">
        <v>0</v>
      </c>
      <c r="BP179" s="85">
        <v>0</v>
      </c>
      <c r="BQ179" s="85">
        <v>0</v>
      </c>
      <c r="BR179" s="85">
        <v>0</v>
      </c>
      <c r="BS179" s="85">
        <v>0</v>
      </c>
      <c r="BT179" s="85">
        <v>0</v>
      </c>
      <c r="BU179" s="85">
        <v>0</v>
      </c>
      <c r="BV179" s="85">
        <v>0</v>
      </c>
      <c r="BW179" s="85">
        <v>0</v>
      </c>
      <c r="BX179" s="85">
        <v>0</v>
      </c>
      <c r="BY179" s="76">
        <v>1323720.3900000001</v>
      </c>
    </row>
    <row r="180" spans="1:77" x14ac:dyDescent="0.2">
      <c r="A180" s="82" t="s">
        <v>556</v>
      </c>
      <c r="B180" s="83"/>
      <c r="C180" s="84"/>
      <c r="D180" s="80">
        <f>SUM(D130:D179)</f>
        <v>54097826.56000001</v>
      </c>
      <c r="E180" s="80">
        <f t="shared" ref="E180:BP180" si="6">SUM(E130:E179)</f>
        <v>11071076.439999999</v>
      </c>
      <c r="F180" s="80">
        <f t="shared" si="6"/>
        <v>15136516.280000003</v>
      </c>
      <c r="G180" s="80">
        <f t="shared" si="6"/>
        <v>4960617</v>
      </c>
      <c r="H180" s="80">
        <f t="shared" si="6"/>
        <v>3846245.0599999996</v>
      </c>
      <c r="I180" s="80">
        <f t="shared" si="6"/>
        <v>2829224.48</v>
      </c>
      <c r="J180" s="80">
        <f t="shared" si="6"/>
        <v>80869200.540000007</v>
      </c>
      <c r="K180" s="80">
        <f t="shared" si="6"/>
        <v>15977437.25</v>
      </c>
      <c r="L180" s="80">
        <f t="shared" si="6"/>
        <v>2814163.3400000003</v>
      </c>
      <c r="M180" s="80">
        <f t="shared" si="6"/>
        <v>36038962.199999996</v>
      </c>
      <c r="N180" s="80">
        <f t="shared" si="6"/>
        <v>1856583.8499999999</v>
      </c>
      <c r="O180" s="80">
        <f t="shared" si="6"/>
        <v>6415683.5499999998</v>
      </c>
      <c r="P180" s="80">
        <f t="shared" si="6"/>
        <v>19517558.420000002</v>
      </c>
      <c r="Q180" s="80">
        <f t="shared" si="6"/>
        <v>16574796.299999999</v>
      </c>
      <c r="R180" s="80">
        <f t="shared" si="6"/>
        <v>1312799.1800000002</v>
      </c>
      <c r="S180" s="80">
        <f t="shared" si="6"/>
        <v>3781647.8094000011</v>
      </c>
      <c r="T180" s="80">
        <f t="shared" si="6"/>
        <v>4011561.46</v>
      </c>
      <c r="U180" s="80">
        <f t="shared" si="6"/>
        <v>3195610.3699999992</v>
      </c>
      <c r="V180" s="80">
        <f t="shared" si="6"/>
        <v>56833533.209999993</v>
      </c>
      <c r="W180" s="80">
        <f t="shared" si="6"/>
        <v>8148751.209999999</v>
      </c>
      <c r="X180" s="80">
        <f t="shared" si="6"/>
        <v>8057183.5300000012</v>
      </c>
      <c r="Y180" s="80">
        <f t="shared" si="6"/>
        <v>18101584.949999999</v>
      </c>
      <c r="Z180" s="80">
        <f t="shared" si="6"/>
        <v>2156547.92</v>
      </c>
      <c r="AA180" s="80">
        <f t="shared" si="6"/>
        <v>1990895.3</v>
      </c>
      <c r="AB180" s="80">
        <f t="shared" si="6"/>
        <v>2625017.5</v>
      </c>
      <c r="AC180" s="80">
        <f t="shared" si="6"/>
        <v>1467030.75</v>
      </c>
      <c r="AD180" s="80">
        <f t="shared" si="6"/>
        <v>1690018.6800000002</v>
      </c>
      <c r="AE180" s="80">
        <f t="shared" si="6"/>
        <v>75547369.250000015</v>
      </c>
      <c r="AF180" s="80">
        <f t="shared" si="6"/>
        <v>3268087.81</v>
      </c>
      <c r="AG180" s="80">
        <f t="shared" si="6"/>
        <v>1338422.81</v>
      </c>
      <c r="AH180" s="80">
        <f t="shared" si="6"/>
        <v>1617298.52</v>
      </c>
      <c r="AI180" s="80">
        <f t="shared" si="6"/>
        <v>1805518.21</v>
      </c>
      <c r="AJ180" s="80">
        <f t="shared" si="6"/>
        <v>2635625.5000000005</v>
      </c>
      <c r="AK180" s="80">
        <f t="shared" si="6"/>
        <v>2651433.1399999997</v>
      </c>
      <c r="AL180" s="80">
        <f t="shared" si="6"/>
        <v>2579396.6</v>
      </c>
      <c r="AM180" s="80">
        <f t="shared" si="6"/>
        <v>5138684.3999999994</v>
      </c>
      <c r="AN180" s="80">
        <f t="shared" si="6"/>
        <v>2712571.0399999996</v>
      </c>
      <c r="AO180" s="80">
        <f t="shared" si="6"/>
        <v>2159800.6800000002</v>
      </c>
      <c r="AP180" s="80">
        <f t="shared" si="6"/>
        <v>2343519.34</v>
      </c>
      <c r="AQ180" s="80">
        <f t="shared" si="6"/>
        <v>26072272.949999999</v>
      </c>
      <c r="AR180" s="80">
        <f t="shared" si="6"/>
        <v>1586200.1199999999</v>
      </c>
      <c r="AS180" s="80">
        <f t="shared" si="6"/>
        <v>2231482.64</v>
      </c>
      <c r="AT180" s="80">
        <f t="shared" si="6"/>
        <v>1924003.99</v>
      </c>
      <c r="AU180" s="80">
        <f t="shared" si="6"/>
        <v>1294128.2699999998</v>
      </c>
      <c r="AV180" s="80">
        <f t="shared" si="6"/>
        <v>428263.35999999993</v>
      </c>
      <c r="AW180" s="80">
        <f t="shared" si="6"/>
        <v>1525664.5799999998</v>
      </c>
      <c r="AX180" s="80">
        <f t="shared" si="6"/>
        <v>45145631.210000001</v>
      </c>
      <c r="AY180" s="80">
        <f t="shared" si="6"/>
        <v>4994395.45</v>
      </c>
      <c r="AZ180" s="80">
        <f t="shared" si="6"/>
        <v>3429791.22</v>
      </c>
      <c r="BA180" s="80">
        <f t="shared" si="6"/>
        <v>4803387.790000001</v>
      </c>
      <c r="BB180" s="80">
        <f t="shared" si="6"/>
        <v>2702709.2499999995</v>
      </c>
      <c r="BC180" s="80">
        <f t="shared" si="6"/>
        <v>834825.6</v>
      </c>
      <c r="BD180" s="80">
        <f t="shared" si="6"/>
        <v>13297358.609800002</v>
      </c>
      <c r="BE180" s="80">
        <f t="shared" si="6"/>
        <v>6296249.7199999997</v>
      </c>
      <c r="BF180" s="80">
        <f t="shared" si="6"/>
        <v>2929922.7999999993</v>
      </c>
      <c r="BG180" s="80">
        <f t="shared" si="6"/>
        <v>1037985.0099999999</v>
      </c>
      <c r="BH180" s="80">
        <f t="shared" si="6"/>
        <v>1157382.6100000001</v>
      </c>
      <c r="BI180" s="80">
        <f t="shared" si="6"/>
        <v>52079362.5</v>
      </c>
      <c r="BJ180" s="80">
        <f t="shared" si="6"/>
        <v>11802511.98</v>
      </c>
      <c r="BK180" s="80">
        <f t="shared" si="6"/>
        <v>2754390.4599999995</v>
      </c>
      <c r="BL180" s="80">
        <f t="shared" si="6"/>
        <v>1455365.4000000004</v>
      </c>
      <c r="BM180" s="80">
        <f t="shared" si="6"/>
        <v>1964639.87</v>
      </c>
      <c r="BN180" s="80">
        <f t="shared" si="6"/>
        <v>4288166.41</v>
      </c>
      <c r="BO180" s="80">
        <f t="shared" si="6"/>
        <v>1496224.6300000001</v>
      </c>
      <c r="BP180" s="80">
        <f t="shared" si="6"/>
        <v>32448122.960000008</v>
      </c>
      <c r="BQ180" s="80">
        <f t="shared" ref="BQ180:BX180" si="7">SUM(BQ130:BQ179)</f>
        <v>2139083.04</v>
      </c>
      <c r="BR180" s="80">
        <f t="shared" si="7"/>
        <v>3706947.8</v>
      </c>
      <c r="BS180" s="80">
        <f t="shared" si="7"/>
        <v>5341917.3000000017</v>
      </c>
      <c r="BT180" s="80">
        <f t="shared" si="7"/>
        <v>3622746.77</v>
      </c>
      <c r="BU180" s="80">
        <f t="shared" si="7"/>
        <v>6964092.0999999987</v>
      </c>
      <c r="BV180" s="80">
        <f t="shared" si="7"/>
        <v>2788956.5500000003</v>
      </c>
      <c r="BW180" s="80">
        <f t="shared" si="7"/>
        <v>2069636.45</v>
      </c>
      <c r="BX180" s="80">
        <f t="shared" si="7"/>
        <v>2515834.02</v>
      </c>
      <c r="BY180" s="81">
        <f>SUM(BY130:BY179)</f>
        <v>911272463.65559995</v>
      </c>
    </row>
    <row r="181" spans="1:77" x14ac:dyDescent="0.2">
      <c r="A181" s="73" t="s">
        <v>557</v>
      </c>
      <c r="B181" s="74" t="s">
        <v>558</v>
      </c>
      <c r="C181" s="73" t="s">
        <v>559</v>
      </c>
      <c r="D181" s="75">
        <v>113069719.02</v>
      </c>
      <c r="E181" s="75">
        <v>16840003.969999999</v>
      </c>
      <c r="F181" s="75">
        <v>23350312.510000002</v>
      </c>
      <c r="G181" s="75">
        <v>9231187.9399999995</v>
      </c>
      <c r="H181" s="75">
        <v>5973206.3600000003</v>
      </c>
      <c r="I181" s="75">
        <v>1922423.93</v>
      </c>
      <c r="J181" s="75">
        <v>276593492.36000001</v>
      </c>
      <c r="K181" s="75">
        <v>13967541.67</v>
      </c>
      <c r="L181" s="75">
        <v>2883410.65</v>
      </c>
      <c r="M181" s="75">
        <v>62417466.490000002</v>
      </c>
      <c r="N181" s="75">
        <v>2922551.59</v>
      </c>
      <c r="O181" s="75">
        <v>10795968.210000001</v>
      </c>
      <c r="P181" s="75">
        <v>24133739.079999998</v>
      </c>
      <c r="Q181" s="75">
        <v>20936527.309999999</v>
      </c>
      <c r="R181" s="75">
        <v>773919.34</v>
      </c>
      <c r="S181" s="75">
        <v>7032669.79</v>
      </c>
      <c r="T181" s="75">
        <v>5186693.49</v>
      </c>
      <c r="U181" s="75">
        <v>2911833.04</v>
      </c>
      <c r="V181" s="75">
        <v>179814225.90000001</v>
      </c>
      <c r="W181" s="75">
        <v>14516937.380000001</v>
      </c>
      <c r="X181" s="75">
        <v>8503309.3599999994</v>
      </c>
      <c r="Y181" s="75">
        <v>25964724.960000001</v>
      </c>
      <c r="Z181" s="75">
        <v>4554899.2</v>
      </c>
      <c r="AA181" s="75">
        <v>7371020.5</v>
      </c>
      <c r="AB181" s="75">
        <v>12758709.689999999</v>
      </c>
      <c r="AC181" s="75">
        <v>2517607.87</v>
      </c>
      <c r="AD181" s="75">
        <v>2696477.21</v>
      </c>
      <c r="AE181" s="75">
        <v>140742563.77000001</v>
      </c>
      <c r="AF181" s="75">
        <v>5149129.95</v>
      </c>
      <c r="AG181" s="75">
        <v>1777213.13</v>
      </c>
      <c r="AH181" s="75">
        <v>1942244.25</v>
      </c>
      <c r="AI181" s="75">
        <v>2774713.39</v>
      </c>
      <c r="AJ181" s="75">
        <v>6310909.5899999999</v>
      </c>
      <c r="AK181" s="75">
        <v>2233308.27</v>
      </c>
      <c r="AL181" s="75">
        <v>4114868.65</v>
      </c>
      <c r="AM181" s="75">
        <v>6996783.4199999999</v>
      </c>
      <c r="AN181" s="75">
        <v>2873149.1</v>
      </c>
      <c r="AO181" s="75">
        <v>2128309.4700000002</v>
      </c>
      <c r="AP181" s="75">
        <v>3950457.09</v>
      </c>
      <c r="AQ181" s="75">
        <v>39932671.869999997</v>
      </c>
      <c r="AR181" s="75">
        <v>2888614.37</v>
      </c>
      <c r="AS181" s="75">
        <v>3463605.69</v>
      </c>
      <c r="AT181" s="75">
        <v>3666227.75</v>
      </c>
      <c r="AU181" s="75">
        <v>1730262.77</v>
      </c>
      <c r="AV181" s="75">
        <v>439208.39</v>
      </c>
      <c r="AW181" s="75">
        <v>1163621.6499999999</v>
      </c>
      <c r="AX181" s="75">
        <v>114563356.8</v>
      </c>
      <c r="AY181" s="75">
        <v>2522797.2200000002</v>
      </c>
      <c r="AZ181" s="75">
        <v>4364733.17</v>
      </c>
      <c r="BA181" s="75">
        <v>6022344.71</v>
      </c>
      <c r="BB181" s="75">
        <v>7077999.1600000001</v>
      </c>
      <c r="BC181" s="75">
        <v>5590978.7800000003</v>
      </c>
      <c r="BD181" s="75">
        <v>10225859.539999999</v>
      </c>
      <c r="BE181" s="75">
        <v>5752361.1600000001</v>
      </c>
      <c r="BF181" s="75">
        <v>5424283.1799999997</v>
      </c>
      <c r="BG181" s="75">
        <v>1467990.54</v>
      </c>
      <c r="BH181" s="75">
        <v>1081370.3600000001</v>
      </c>
      <c r="BI181" s="75">
        <v>91707942.959999993</v>
      </c>
      <c r="BJ181" s="75">
        <v>23257719.789999999</v>
      </c>
      <c r="BK181" s="75">
        <v>2329447.98</v>
      </c>
      <c r="BL181" s="75">
        <v>2574470.48</v>
      </c>
      <c r="BM181" s="75">
        <v>2552062.17</v>
      </c>
      <c r="BN181" s="75">
        <v>5536714.5999999996</v>
      </c>
      <c r="BO181" s="75">
        <v>1568915.94</v>
      </c>
      <c r="BP181" s="75">
        <v>57624194.240000002</v>
      </c>
      <c r="BQ181" s="75">
        <v>2445005.5299999998</v>
      </c>
      <c r="BR181" s="75">
        <v>3766826.35</v>
      </c>
      <c r="BS181" s="75">
        <v>5888418.75</v>
      </c>
      <c r="BT181" s="75">
        <v>5149418.87</v>
      </c>
      <c r="BU181" s="75">
        <v>19596825.710000001</v>
      </c>
      <c r="BV181" s="75">
        <v>4056325.14</v>
      </c>
      <c r="BW181" s="75">
        <v>1600779.19</v>
      </c>
      <c r="BX181" s="75">
        <v>1927001.35</v>
      </c>
      <c r="BY181" s="76">
        <v>43490575.20000001</v>
      </c>
    </row>
    <row r="182" spans="1:77" x14ac:dyDescent="0.2">
      <c r="A182" s="73" t="s">
        <v>557</v>
      </c>
      <c r="B182" s="74" t="s">
        <v>560</v>
      </c>
      <c r="C182" s="73" t="s">
        <v>561</v>
      </c>
      <c r="D182" s="75">
        <v>13277997.300000001</v>
      </c>
      <c r="E182" s="75">
        <v>267884.19</v>
      </c>
      <c r="F182" s="75">
        <v>6775168.6600000001</v>
      </c>
      <c r="G182" s="75">
        <v>0</v>
      </c>
      <c r="H182" s="75">
        <v>0</v>
      </c>
      <c r="I182" s="75">
        <v>0</v>
      </c>
      <c r="J182" s="75">
        <v>3425529.85</v>
      </c>
      <c r="K182" s="75">
        <v>4989454.8</v>
      </c>
      <c r="L182" s="75">
        <v>532254.94999999995</v>
      </c>
      <c r="M182" s="75">
        <v>395192.76</v>
      </c>
      <c r="N182" s="75">
        <v>0</v>
      </c>
      <c r="O182" s="75">
        <v>7020.39</v>
      </c>
      <c r="P182" s="75">
        <v>1623211.94</v>
      </c>
      <c r="Q182" s="75">
        <v>129862.63</v>
      </c>
      <c r="R182" s="75">
        <v>228060.66</v>
      </c>
      <c r="S182" s="75">
        <v>1268579.92</v>
      </c>
      <c r="T182" s="75">
        <v>1199065.1200000001</v>
      </c>
      <c r="U182" s="75">
        <v>592604.63</v>
      </c>
      <c r="V182" s="75">
        <v>497377.96</v>
      </c>
      <c r="W182" s="75">
        <v>19984.150000000001</v>
      </c>
      <c r="X182" s="75">
        <v>642419.91</v>
      </c>
      <c r="Y182" s="75">
        <v>0</v>
      </c>
      <c r="Z182" s="75">
        <v>1360</v>
      </c>
      <c r="AA182" s="75">
        <v>95678.09</v>
      </c>
      <c r="AB182" s="75">
        <v>0</v>
      </c>
      <c r="AC182" s="75">
        <v>0</v>
      </c>
      <c r="AD182" s="75">
        <v>0</v>
      </c>
      <c r="AE182" s="75">
        <v>933771.53</v>
      </c>
      <c r="AF182" s="75">
        <v>34886</v>
      </c>
      <c r="AG182" s="75">
        <v>432680.24</v>
      </c>
      <c r="AH182" s="75">
        <v>0</v>
      </c>
      <c r="AI182" s="75">
        <v>32284</v>
      </c>
      <c r="AJ182" s="75">
        <v>47859.26</v>
      </c>
      <c r="AK182" s="75">
        <v>43601.5</v>
      </c>
      <c r="AL182" s="75">
        <v>16965.5</v>
      </c>
      <c r="AM182" s="75">
        <v>91653.93</v>
      </c>
      <c r="AN182" s="75">
        <v>65115</v>
      </c>
      <c r="AO182" s="75">
        <v>653528.79</v>
      </c>
      <c r="AP182" s="75">
        <v>888861.05</v>
      </c>
      <c r="AQ182" s="75">
        <v>6662562.9400000004</v>
      </c>
      <c r="AR182" s="75">
        <v>0</v>
      </c>
      <c r="AS182" s="75">
        <v>0</v>
      </c>
      <c r="AT182" s="75">
        <v>0</v>
      </c>
      <c r="AU182" s="75">
        <v>0</v>
      </c>
      <c r="AV182" s="75">
        <v>0</v>
      </c>
      <c r="AW182" s="75">
        <v>0</v>
      </c>
      <c r="AX182" s="75">
        <v>0</v>
      </c>
      <c r="AY182" s="75">
        <v>824079.61</v>
      </c>
      <c r="AZ182" s="75">
        <v>35442</v>
      </c>
      <c r="BA182" s="75">
        <v>0</v>
      </c>
      <c r="BB182" s="75">
        <v>0</v>
      </c>
      <c r="BC182" s="75">
        <v>0</v>
      </c>
      <c r="BD182" s="75">
        <v>1986108.3499</v>
      </c>
      <c r="BE182" s="75">
        <v>77934.5</v>
      </c>
      <c r="BF182" s="75">
        <v>122141.82</v>
      </c>
      <c r="BG182" s="75">
        <v>16615</v>
      </c>
      <c r="BH182" s="75">
        <v>0</v>
      </c>
      <c r="BI182" s="75">
        <v>25818146.93</v>
      </c>
      <c r="BJ182" s="75">
        <v>6914144.8300000001</v>
      </c>
      <c r="BK182" s="75">
        <v>645468.77</v>
      </c>
      <c r="BL182" s="75">
        <v>0</v>
      </c>
      <c r="BM182" s="75">
        <v>210292.8</v>
      </c>
      <c r="BN182" s="75">
        <v>0</v>
      </c>
      <c r="BO182" s="75">
        <v>0</v>
      </c>
      <c r="BP182" s="75">
        <v>816839.68000000005</v>
      </c>
      <c r="BQ182" s="75">
        <v>0</v>
      </c>
      <c r="BR182" s="75">
        <v>27407</v>
      </c>
      <c r="BS182" s="75">
        <v>8390</v>
      </c>
      <c r="BT182" s="75">
        <v>99517.01</v>
      </c>
      <c r="BU182" s="75">
        <v>249788.4</v>
      </c>
      <c r="BV182" s="75">
        <v>39911</v>
      </c>
      <c r="BW182" s="75">
        <v>640</v>
      </c>
      <c r="BX182" s="75">
        <v>352992.94</v>
      </c>
      <c r="BY182" s="76">
        <v>1531970.27</v>
      </c>
    </row>
    <row r="183" spans="1:77" x14ac:dyDescent="0.2">
      <c r="A183" s="73" t="s">
        <v>557</v>
      </c>
      <c r="B183" s="74" t="s">
        <v>562</v>
      </c>
      <c r="C183" s="73" t="s">
        <v>563</v>
      </c>
      <c r="D183" s="75">
        <v>30790039.739999998</v>
      </c>
      <c r="E183" s="75">
        <v>7031425.7599999998</v>
      </c>
      <c r="F183" s="75">
        <v>10279385.220000001</v>
      </c>
      <c r="G183" s="75">
        <v>1805041.57</v>
      </c>
      <c r="H183" s="75">
        <v>1354754.03</v>
      </c>
      <c r="I183" s="75">
        <v>414489.17</v>
      </c>
      <c r="J183" s="75">
        <v>114297737.79000001</v>
      </c>
      <c r="K183" s="75">
        <v>976440.8</v>
      </c>
      <c r="L183" s="75">
        <v>245544.1</v>
      </c>
      <c r="M183" s="75">
        <v>29268090.140000001</v>
      </c>
      <c r="N183" s="75">
        <v>836613.39</v>
      </c>
      <c r="O183" s="75">
        <v>2216405.66</v>
      </c>
      <c r="P183" s="75">
        <v>12712736.57</v>
      </c>
      <c r="Q183" s="75">
        <v>7232394.5</v>
      </c>
      <c r="R183" s="75">
        <v>137032.5</v>
      </c>
      <c r="S183" s="75">
        <v>621033.04</v>
      </c>
      <c r="T183" s="75">
        <v>188315</v>
      </c>
      <c r="U183" s="75">
        <v>781682.05</v>
      </c>
      <c r="V183" s="75">
        <v>70451139.040000007</v>
      </c>
      <c r="W183" s="75">
        <v>11741883.640000001</v>
      </c>
      <c r="X183" s="75">
        <v>756543.89</v>
      </c>
      <c r="Y183" s="75">
        <v>9378223.5899999999</v>
      </c>
      <c r="Z183" s="75">
        <v>870032.28</v>
      </c>
      <c r="AA183" s="75">
        <v>703975.89</v>
      </c>
      <c r="AB183" s="75">
        <v>5295178.25</v>
      </c>
      <c r="AC183" s="75">
        <v>791005.15</v>
      </c>
      <c r="AD183" s="75">
        <v>1441597.87</v>
      </c>
      <c r="AE183" s="75">
        <v>68354222.709999993</v>
      </c>
      <c r="AF183" s="75">
        <v>652362.52</v>
      </c>
      <c r="AG183" s="75">
        <v>271270.3</v>
      </c>
      <c r="AH183" s="75">
        <v>962749.7</v>
      </c>
      <c r="AI183" s="75">
        <v>708113.64</v>
      </c>
      <c r="AJ183" s="75">
        <v>1136623.05</v>
      </c>
      <c r="AK183" s="75">
        <v>770852.06</v>
      </c>
      <c r="AL183" s="75">
        <v>756834.39</v>
      </c>
      <c r="AM183" s="75">
        <v>1733517.65</v>
      </c>
      <c r="AN183" s="75">
        <v>656846.5</v>
      </c>
      <c r="AO183" s="75">
        <v>123843.6</v>
      </c>
      <c r="AP183" s="75">
        <v>250940.32</v>
      </c>
      <c r="AQ183" s="75">
        <v>10994182.220000001</v>
      </c>
      <c r="AR183" s="75">
        <v>192121.88</v>
      </c>
      <c r="AS183" s="75">
        <v>575853.78</v>
      </c>
      <c r="AT183" s="75">
        <v>641145.73</v>
      </c>
      <c r="AU183" s="75">
        <v>231146.29</v>
      </c>
      <c r="AV183" s="75">
        <v>85738.23</v>
      </c>
      <c r="AW183" s="75">
        <v>290282.28000000003</v>
      </c>
      <c r="AX183" s="75">
        <v>38112381.539999999</v>
      </c>
      <c r="AY183" s="75">
        <v>1032134.04</v>
      </c>
      <c r="AZ183" s="75">
        <v>1046784.37</v>
      </c>
      <c r="BA183" s="75">
        <v>1982910.08</v>
      </c>
      <c r="BB183" s="75">
        <v>2333958.94</v>
      </c>
      <c r="BC183" s="75">
        <v>736666.21</v>
      </c>
      <c r="BD183" s="75">
        <v>3811652.9498000001</v>
      </c>
      <c r="BE183" s="75">
        <v>4368543.9800000004</v>
      </c>
      <c r="BF183" s="75">
        <v>1122711.97</v>
      </c>
      <c r="BG183" s="75">
        <v>277712.84000000003</v>
      </c>
      <c r="BH183" s="75">
        <v>257463.01</v>
      </c>
      <c r="BI183" s="75">
        <v>9797591.1099999994</v>
      </c>
      <c r="BJ183" s="75">
        <v>8961463.7599999998</v>
      </c>
      <c r="BK183" s="75">
        <v>346412</v>
      </c>
      <c r="BL183" s="75">
        <v>784913.99</v>
      </c>
      <c r="BM183" s="75">
        <v>633303.86</v>
      </c>
      <c r="BN183" s="75">
        <v>956979.71</v>
      </c>
      <c r="BO183" s="75">
        <v>373186.13</v>
      </c>
      <c r="BP183" s="75">
        <v>28131570.68</v>
      </c>
      <c r="BQ183" s="75">
        <v>601911.24</v>
      </c>
      <c r="BR183" s="75">
        <v>1716121.4</v>
      </c>
      <c r="BS183" s="75">
        <v>880037.88</v>
      </c>
      <c r="BT183" s="75">
        <v>1282008.01</v>
      </c>
      <c r="BU183" s="75">
        <v>4506663.3</v>
      </c>
      <c r="BV183" s="75">
        <v>813435.14</v>
      </c>
      <c r="BW183" s="75">
        <v>714090.14</v>
      </c>
      <c r="BX183" s="75">
        <v>122690</v>
      </c>
      <c r="BY183" s="76">
        <v>8902520.1600000001</v>
      </c>
    </row>
    <row r="184" spans="1:77" x14ac:dyDescent="0.2">
      <c r="A184" s="73" t="s">
        <v>557</v>
      </c>
      <c r="B184" s="74" t="s">
        <v>564</v>
      </c>
      <c r="C184" s="73" t="s">
        <v>565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1130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5">
        <v>84600</v>
      </c>
      <c r="AE184" s="75">
        <v>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0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6720</v>
      </c>
      <c r="BC184" s="75">
        <v>0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27950</v>
      </c>
      <c r="BQ184" s="75">
        <v>900</v>
      </c>
      <c r="BR184" s="75">
        <v>0</v>
      </c>
      <c r="BS184" s="75">
        <v>0</v>
      </c>
      <c r="BT184" s="75">
        <v>0</v>
      </c>
      <c r="BU184" s="75">
        <v>0</v>
      </c>
      <c r="BV184" s="75">
        <v>6870</v>
      </c>
      <c r="BW184" s="75">
        <v>0</v>
      </c>
      <c r="BX184" s="75">
        <v>0</v>
      </c>
      <c r="BY184" s="76">
        <v>783612.25</v>
      </c>
    </row>
    <row r="185" spans="1:77" x14ac:dyDescent="0.2">
      <c r="A185" s="73" t="s">
        <v>557</v>
      </c>
      <c r="B185" s="74" t="s">
        <v>566</v>
      </c>
      <c r="C185" s="73" t="s">
        <v>567</v>
      </c>
      <c r="D185" s="75">
        <v>1269131.45</v>
      </c>
      <c r="E185" s="75">
        <v>262835.13</v>
      </c>
      <c r="F185" s="75">
        <v>516878.73</v>
      </c>
      <c r="G185" s="75">
        <v>158484.57</v>
      </c>
      <c r="H185" s="75">
        <v>147315.29999999999</v>
      </c>
      <c r="I185" s="75">
        <v>191841.7</v>
      </c>
      <c r="J185" s="75">
        <v>1420347.99</v>
      </c>
      <c r="K185" s="75">
        <v>291193.42</v>
      </c>
      <c r="L185" s="75">
        <v>202683.5</v>
      </c>
      <c r="M185" s="75">
        <v>460091.18</v>
      </c>
      <c r="N185" s="75">
        <v>143297.51</v>
      </c>
      <c r="O185" s="75">
        <v>305281.55</v>
      </c>
      <c r="P185" s="75">
        <v>674188.91</v>
      </c>
      <c r="Q185" s="75">
        <v>797069.28</v>
      </c>
      <c r="R185" s="75">
        <v>11610.15</v>
      </c>
      <c r="S185" s="75">
        <v>340456.56</v>
      </c>
      <c r="T185" s="75">
        <v>320622.73</v>
      </c>
      <c r="U185" s="75">
        <v>152741.12</v>
      </c>
      <c r="V185" s="75">
        <v>1051824.04</v>
      </c>
      <c r="W185" s="75">
        <v>425482.72</v>
      </c>
      <c r="X185" s="75">
        <v>105773.74</v>
      </c>
      <c r="Y185" s="75">
        <v>733821.99</v>
      </c>
      <c r="Z185" s="75">
        <v>95671.1</v>
      </c>
      <c r="AA185" s="75">
        <v>170973.59</v>
      </c>
      <c r="AB185" s="75">
        <v>235233.97</v>
      </c>
      <c r="AC185" s="75">
        <v>38670.28</v>
      </c>
      <c r="AD185" s="75">
        <v>157493.79999999999</v>
      </c>
      <c r="AE185" s="75">
        <v>1359931.3</v>
      </c>
      <c r="AF185" s="75">
        <v>169675.76</v>
      </c>
      <c r="AG185" s="75">
        <v>144590.26999999999</v>
      </c>
      <c r="AH185" s="75">
        <v>109057.52</v>
      </c>
      <c r="AI185" s="75">
        <v>141914.79</v>
      </c>
      <c r="AJ185" s="75">
        <v>262083.72</v>
      </c>
      <c r="AK185" s="75">
        <v>232816.88</v>
      </c>
      <c r="AL185" s="75">
        <v>635014.01</v>
      </c>
      <c r="AM185" s="75">
        <v>173205.41</v>
      </c>
      <c r="AN185" s="75">
        <v>78105.16</v>
      </c>
      <c r="AO185" s="75">
        <v>99611.93</v>
      </c>
      <c r="AP185" s="75">
        <v>116444.38</v>
      </c>
      <c r="AQ185" s="75">
        <v>651239.63</v>
      </c>
      <c r="AR185" s="75">
        <v>105478.39999999999</v>
      </c>
      <c r="AS185" s="75">
        <v>199446.57</v>
      </c>
      <c r="AT185" s="75">
        <v>194878.2</v>
      </c>
      <c r="AU185" s="75">
        <v>175838.85</v>
      </c>
      <c r="AV185" s="75">
        <v>12805.25</v>
      </c>
      <c r="AW185" s="75">
        <v>46440</v>
      </c>
      <c r="AX185" s="75">
        <v>371743.57</v>
      </c>
      <c r="AY185" s="75">
        <v>150721.75</v>
      </c>
      <c r="AZ185" s="75">
        <v>39410.949999999997</v>
      </c>
      <c r="BA185" s="75">
        <v>154880.25</v>
      </c>
      <c r="BB185" s="75">
        <v>181809.7</v>
      </c>
      <c r="BC185" s="75">
        <v>171854.19</v>
      </c>
      <c r="BD185" s="75">
        <v>14813.2</v>
      </c>
      <c r="BE185" s="75">
        <v>181846.84</v>
      </c>
      <c r="BF185" s="75">
        <v>203746.68</v>
      </c>
      <c r="BG185" s="75">
        <v>146184.47</v>
      </c>
      <c r="BH185" s="75">
        <v>60867.75</v>
      </c>
      <c r="BI185" s="75">
        <v>818504.34</v>
      </c>
      <c r="BJ185" s="75">
        <v>647128.32999999996</v>
      </c>
      <c r="BK185" s="75">
        <v>102283.06</v>
      </c>
      <c r="BL185" s="75">
        <v>130218.164</v>
      </c>
      <c r="BM185" s="75">
        <v>229941.05</v>
      </c>
      <c r="BN185" s="75">
        <v>82993.5</v>
      </c>
      <c r="BO185" s="75">
        <v>154173.85999999999</v>
      </c>
      <c r="BP185" s="75">
        <v>515349.62</v>
      </c>
      <c r="BQ185" s="75">
        <v>73851.55</v>
      </c>
      <c r="BR185" s="75">
        <v>190237.26</v>
      </c>
      <c r="BS185" s="75">
        <v>174496.24</v>
      </c>
      <c r="BT185" s="75">
        <v>171912.7</v>
      </c>
      <c r="BU185" s="75">
        <v>130474.16</v>
      </c>
      <c r="BV185" s="75">
        <v>124846.11</v>
      </c>
      <c r="BW185" s="75">
        <v>101880.63</v>
      </c>
      <c r="BX185" s="75">
        <v>126998.09</v>
      </c>
      <c r="BY185" s="76">
        <v>28185574.450000003</v>
      </c>
    </row>
    <row r="186" spans="1:77" x14ac:dyDescent="0.2">
      <c r="A186" s="73" t="s">
        <v>557</v>
      </c>
      <c r="B186" s="74" t="s">
        <v>568</v>
      </c>
      <c r="C186" s="73" t="s">
        <v>569</v>
      </c>
      <c r="D186" s="75">
        <v>28503569.18</v>
      </c>
      <c r="E186" s="75">
        <v>7393328.2300000004</v>
      </c>
      <c r="F186" s="75">
        <v>6379526.1200000001</v>
      </c>
      <c r="G186" s="75">
        <v>4271112.9800000004</v>
      </c>
      <c r="H186" s="75">
        <v>2458514.7400000002</v>
      </c>
      <c r="I186" s="75">
        <v>1224545.44</v>
      </c>
      <c r="J186" s="75">
        <v>46986385.810000002</v>
      </c>
      <c r="K186" s="75">
        <v>6424759.4800000004</v>
      </c>
      <c r="L186" s="75">
        <v>1472452</v>
      </c>
      <c r="M186" s="75">
        <v>9459678.1400000006</v>
      </c>
      <c r="N186" s="75">
        <v>1235403.83</v>
      </c>
      <c r="O186" s="75">
        <v>2585488.5</v>
      </c>
      <c r="P186" s="75">
        <v>6781572.54</v>
      </c>
      <c r="Q186" s="75">
        <v>7994585.0700000003</v>
      </c>
      <c r="R186" s="75">
        <v>272992</v>
      </c>
      <c r="S186" s="75">
        <v>2675522.4500000002</v>
      </c>
      <c r="T186" s="75">
        <v>1258506.3999999999</v>
      </c>
      <c r="U186" s="75">
        <v>1580835.86</v>
      </c>
      <c r="V186" s="75">
        <v>28593458.629999999</v>
      </c>
      <c r="W186" s="75">
        <v>3879639.96</v>
      </c>
      <c r="X186" s="75">
        <v>1623172.92</v>
      </c>
      <c r="Y186" s="75">
        <v>2133338.59</v>
      </c>
      <c r="Z186" s="75">
        <v>1016710.8</v>
      </c>
      <c r="AA186" s="75">
        <v>1322224.8500000001</v>
      </c>
      <c r="AB186" s="75">
        <v>3405892.04</v>
      </c>
      <c r="AC186" s="75">
        <v>1319555.27</v>
      </c>
      <c r="AD186" s="75">
        <v>4235621.03</v>
      </c>
      <c r="AE186" s="75">
        <v>38026094.899999999</v>
      </c>
      <c r="AF186" s="75">
        <v>2142110.4500000002</v>
      </c>
      <c r="AG186" s="75">
        <v>730803.47</v>
      </c>
      <c r="AH186" s="75">
        <v>1506227</v>
      </c>
      <c r="AI186" s="75">
        <v>1233668</v>
      </c>
      <c r="AJ186" s="75">
        <v>1147802.8500000001</v>
      </c>
      <c r="AK186" s="75">
        <v>1853241.3</v>
      </c>
      <c r="AL186" s="75">
        <v>1554809.58</v>
      </c>
      <c r="AM186" s="75">
        <v>426624</v>
      </c>
      <c r="AN186" s="75">
        <v>847488.4</v>
      </c>
      <c r="AO186" s="75">
        <v>1366863.05</v>
      </c>
      <c r="AP186" s="75">
        <v>1730246.5</v>
      </c>
      <c r="AQ186" s="75">
        <v>9449296.2100000009</v>
      </c>
      <c r="AR186" s="75">
        <v>1744015.71</v>
      </c>
      <c r="AS186" s="75">
        <v>872376.8</v>
      </c>
      <c r="AT186" s="75">
        <v>1512135.5</v>
      </c>
      <c r="AU186" s="75">
        <v>971994</v>
      </c>
      <c r="AV186" s="75">
        <v>204010</v>
      </c>
      <c r="AW186" s="75">
        <v>958205.1</v>
      </c>
      <c r="AX186" s="75">
        <v>17538345.370000001</v>
      </c>
      <c r="AY186" s="75">
        <v>1287788.5</v>
      </c>
      <c r="AZ186" s="75">
        <v>1012130</v>
      </c>
      <c r="BA186" s="75">
        <v>2120728</v>
      </c>
      <c r="BB186" s="75">
        <v>2110908</v>
      </c>
      <c r="BC186" s="75">
        <v>1469793.5</v>
      </c>
      <c r="BD186" s="75">
        <v>2809556</v>
      </c>
      <c r="BE186" s="75">
        <v>1975473</v>
      </c>
      <c r="BF186" s="75">
        <v>1509380.6</v>
      </c>
      <c r="BG186" s="75">
        <v>452530.9</v>
      </c>
      <c r="BH186" s="75">
        <v>479778.5</v>
      </c>
      <c r="BI186" s="75">
        <v>14169772.560000001</v>
      </c>
      <c r="BJ186" s="75">
        <v>8367773.5</v>
      </c>
      <c r="BK186" s="75">
        <v>1737080.8</v>
      </c>
      <c r="BL186" s="75">
        <v>858036.5</v>
      </c>
      <c r="BM186" s="75">
        <v>1284875</v>
      </c>
      <c r="BN186" s="75">
        <v>1826800.01</v>
      </c>
      <c r="BO186" s="75">
        <v>863377.74</v>
      </c>
      <c r="BP186" s="75">
        <v>8911156.3800000008</v>
      </c>
      <c r="BQ186" s="75">
        <v>1067109.1299999999</v>
      </c>
      <c r="BR186" s="75">
        <v>502825.73</v>
      </c>
      <c r="BS186" s="75">
        <v>2111058.85</v>
      </c>
      <c r="BT186" s="75">
        <v>1866519.2</v>
      </c>
      <c r="BU186" s="75">
        <v>5184288.5</v>
      </c>
      <c r="BV186" s="75">
        <v>1139457.5</v>
      </c>
      <c r="BW186" s="75">
        <v>513755.14</v>
      </c>
      <c r="BX186" s="75">
        <v>831956</v>
      </c>
      <c r="BY186" s="76">
        <v>57134024.28989999</v>
      </c>
    </row>
    <row r="187" spans="1:77" x14ac:dyDescent="0.2">
      <c r="A187" s="73" t="s">
        <v>557</v>
      </c>
      <c r="B187" s="74" t="s">
        <v>570</v>
      </c>
      <c r="C187" s="73" t="s">
        <v>571</v>
      </c>
      <c r="D187" s="75">
        <v>10364493.800000001</v>
      </c>
      <c r="E187" s="75">
        <v>202505</v>
      </c>
      <c r="F187" s="75">
        <v>478596.85</v>
      </c>
      <c r="G187" s="75">
        <v>0</v>
      </c>
      <c r="H187" s="75">
        <v>0</v>
      </c>
      <c r="I187" s="75">
        <v>0</v>
      </c>
      <c r="J187" s="75">
        <v>1643004.5</v>
      </c>
      <c r="K187" s="75">
        <v>110150</v>
      </c>
      <c r="L187" s="75">
        <v>18228</v>
      </c>
      <c r="M187" s="75">
        <v>4112101.6</v>
      </c>
      <c r="N187" s="75">
        <v>19500</v>
      </c>
      <c r="O187" s="75">
        <v>553602.5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5">
        <v>0</v>
      </c>
      <c r="V187" s="75">
        <v>0</v>
      </c>
      <c r="W187" s="75">
        <v>443876.4</v>
      </c>
      <c r="X187" s="75">
        <v>101255</v>
      </c>
      <c r="Y187" s="75">
        <v>5784505.9000000004</v>
      </c>
      <c r="Z187" s="75">
        <v>124510</v>
      </c>
      <c r="AA187" s="75">
        <v>0</v>
      </c>
      <c r="AB187" s="75">
        <v>0</v>
      </c>
      <c r="AC187" s="75">
        <v>0</v>
      </c>
      <c r="AD187" s="75">
        <v>0</v>
      </c>
      <c r="AE187" s="75">
        <v>610000</v>
      </c>
      <c r="AF187" s="75">
        <v>124000</v>
      </c>
      <c r="AG187" s="75">
        <v>19100</v>
      </c>
      <c r="AH187" s="75">
        <v>250000</v>
      </c>
      <c r="AI187" s="75">
        <v>0</v>
      </c>
      <c r="AJ187" s="75">
        <v>155500</v>
      </c>
      <c r="AK187" s="75">
        <v>0</v>
      </c>
      <c r="AL187" s="75">
        <v>3200</v>
      </c>
      <c r="AM187" s="75">
        <v>0</v>
      </c>
      <c r="AN187" s="75">
        <v>24600</v>
      </c>
      <c r="AO187" s="75">
        <v>0</v>
      </c>
      <c r="AP187" s="75">
        <v>17500</v>
      </c>
      <c r="AQ187" s="75">
        <v>0</v>
      </c>
      <c r="AR187" s="75">
        <v>0</v>
      </c>
      <c r="AS187" s="75">
        <v>0</v>
      </c>
      <c r="AT187" s="75">
        <v>0</v>
      </c>
      <c r="AU187" s="75">
        <v>12000</v>
      </c>
      <c r="AV187" s="75">
        <v>0</v>
      </c>
      <c r="AW187" s="75">
        <v>137750</v>
      </c>
      <c r="AX187" s="75">
        <v>3879750</v>
      </c>
      <c r="AY187" s="75">
        <v>44798</v>
      </c>
      <c r="AZ187" s="75">
        <v>117390</v>
      </c>
      <c r="BA187" s="75">
        <v>0</v>
      </c>
      <c r="BB187" s="75">
        <v>875211.03</v>
      </c>
      <c r="BC187" s="75">
        <v>718480</v>
      </c>
      <c r="BD187" s="75">
        <v>0</v>
      </c>
      <c r="BE187" s="75">
        <v>0</v>
      </c>
      <c r="BF187" s="75">
        <v>0</v>
      </c>
      <c r="BG187" s="75">
        <v>41800</v>
      </c>
      <c r="BH187" s="75">
        <v>0</v>
      </c>
      <c r="BI187" s="75">
        <v>0</v>
      </c>
      <c r="BJ187" s="75">
        <v>0</v>
      </c>
      <c r="BK187" s="75">
        <v>14111</v>
      </c>
      <c r="BL187" s="75">
        <v>36808</v>
      </c>
      <c r="BM187" s="75">
        <v>116930</v>
      </c>
      <c r="BN187" s="75">
        <v>274960</v>
      </c>
      <c r="BO187" s="75">
        <v>0</v>
      </c>
      <c r="BP187" s="75">
        <v>843607.8</v>
      </c>
      <c r="BQ187" s="75">
        <v>10457.4</v>
      </c>
      <c r="BR187" s="75">
        <v>0</v>
      </c>
      <c r="BS187" s="75">
        <v>0</v>
      </c>
      <c r="BT187" s="75">
        <v>0</v>
      </c>
      <c r="BU187" s="75">
        <v>50000</v>
      </c>
      <c r="BV187" s="75">
        <v>0</v>
      </c>
      <c r="BW187" s="75">
        <v>0</v>
      </c>
      <c r="BX187" s="75">
        <v>356000</v>
      </c>
      <c r="BY187" s="76">
        <v>8653243.160000002</v>
      </c>
    </row>
    <row r="188" spans="1:77" x14ac:dyDescent="0.2">
      <c r="A188" s="73" t="s">
        <v>557</v>
      </c>
      <c r="B188" s="74" t="s">
        <v>572</v>
      </c>
      <c r="C188" s="73" t="s">
        <v>573</v>
      </c>
      <c r="D188" s="75">
        <v>325092.59999999998</v>
      </c>
      <c r="E188" s="75">
        <v>222343.77</v>
      </c>
      <c r="F188" s="75">
        <v>303021.86</v>
      </c>
      <c r="G188" s="75">
        <v>0</v>
      </c>
      <c r="H188" s="75">
        <v>97640.69</v>
      </c>
      <c r="I188" s="75">
        <v>47823</v>
      </c>
      <c r="J188" s="75">
        <v>0</v>
      </c>
      <c r="K188" s="75">
        <v>49862</v>
      </c>
      <c r="L188" s="75">
        <v>3937.6</v>
      </c>
      <c r="M188" s="75">
        <v>172719.41</v>
      </c>
      <c r="N188" s="75">
        <v>7225</v>
      </c>
      <c r="O188" s="75">
        <v>94950</v>
      </c>
      <c r="P188" s="75">
        <v>0</v>
      </c>
      <c r="Q188" s="75">
        <v>88724.6</v>
      </c>
      <c r="R188" s="75">
        <v>27440.69</v>
      </c>
      <c r="S188" s="75">
        <v>282425.09999999998</v>
      </c>
      <c r="T188" s="75">
        <v>0</v>
      </c>
      <c r="U188" s="75">
        <v>20800</v>
      </c>
      <c r="V188" s="75">
        <v>0</v>
      </c>
      <c r="W188" s="75">
        <v>37229</v>
      </c>
      <c r="X188" s="75">
        <v>5600</v>
      </c>
      <c r="Y188" s="75">
        <v>76992.75</v>
      </c>
      <c r="Z188" s="75">
        <v>19800</v>
      </c>
      <c r="AA188" s="75">
        <v>1500</v>
      </c>
      <c r="AB188" s="75">
        <v>0</v>
      </c>
      <c r="AC188" s="75">
        <v>0</v>
      </c>
      <c r="AD188" s="75">
        <v>0</v>
      </c>
      <c r="AE188" s="75">
        <v>350642</v>
      </c>
      <c r="AF188" s="75">
        <v>67900</v>
      </c>
      <c r="AG188" s="75">
        <v>2750</v>
      </c>
      <c r="AH188" s="75">
        <v>5900</v>
      </c>
      <c r="AI188" s="75">
        <v>7100</v>
      </c>
      <c r="AJ188" s="75">
        <v>0</v>
      </c>
      <c r="AK188" s="75">
        <v>32900</v>
      </c>
      <c r="AL188" s="75">
        <v>0</v>
      </c>
      <c r="AM188" s="75">
        <v>32100</v>
      </c>
      <c r="AN188" s="75">
        <v>76950</v>
      </c>
      <c r="AO188" s="75">
        <v>22940</v>
      </c>
      <c r="AP188" s="75">
        <v>550</v>
      </c>
      <c r="AQ188" s="75">
        <v>61800</v>
      </c>
      <c r="AR188" s="75">
        <v>0</v>
      </c>
      <c r="AS188" s="75">
        <v>4228</v>
      </c>
      <c r="AT188" s="75">
        <v>50450</v>
      </c>
      <c r="AU188" s="75">
        <v>10840</v>
      </c>
      <c r="AV188" s="75">
        <v>7700</v>
      </c>
      <c r="AW188" s="75">
        <v>19680</v>
      </c>
      <c r="AX188" s="75">
        <v>386410</v>
      </c>
      <c r="AY188" s="75">
        <v>47080</v>
      </c>
      <c r="AZ188" s="75">
        <v>3240</v>
      </c>
      <c r="BA188" s="75">
        <v>52011</v>
      </c>
      <c r="BB188" s="75">
        <v>17300</v>
      </c>
      <c r="BC188" s="75">
        <v>35472</v>
      </c>
      <c r="BD188" s="75">
        <v>3700</v>
      </c>
      <c r="BE188" s="75">
        <v>0</v>
      </c>
      <c r="BF188" s="75">
        <v>38520</v>
      </c>
      <c r="BG188" s="75">
        <v>4600</v>
      </c>
      <c r="BH188" s="75">
        <v>13828</v>
      </c>
      <c r="BI188" s="75">
        <v>68700</v>
      </c>
      <c r="BJ188" s="75">
        <v>0</v>
      </c>
      <c r="BK188" s="75">
        <v>0</v>
      </c>
      <c r="BL188" s="75">
        <v>8500</v>
      </c>
      <c r="BM188" s="75">
        <v>12900</v>
      </c>
      <c r="BN188" s="75">
        <v>20600</v>
      </c>
      <c r="BO188" s="75">
        <v>0</v>
      </c>
      <c r="BP188" s="75">
        <v>1105512.6000000001</v>
      </c>
      <c r="BQ188" s="75">
        <v>18653.580000000002</v>
      </c>
      <c r="BR188" s="75">
        <v>0</v>
      </c>
      <c r="BS188" s="75">
        <v>800</v>
      </c>
      <c r="BT188" s="75">
        <v>14491.05</v>
      </c>
      <c r="BU188" s="75">
        <v>3000</v>
      </c>
      <c r="BV188" s="75">
        <v>3500</v>
      </c>
      <c r="BW188" s="75">
        <v>7700</v>
      </c>
      <c r="BX188" s="75">
        <v>2800</v>
      </c>
      <c r="BY188" s="76">
        <v>21940842</v>
      </c>
    </row>
    <row r="189" spans="1:77" x14ac:dyDescent="0.2">
      <c r="A189" s="73" t="s">
        <v>557</v>
      </c>
      <c r="B189" s="74" t="s">
        <v>574</v>
      </c>
      <c r="C189" s="73" t="s">
        <v>575</v>
      </c>
      <c r="D189" s="75">
        <v>289569.58</v>
      </c>
      <c r="E189" s="75">
        <v>143254.06</v>
      </c>
      <c r="F189" s="75">
        <v>172252.86</v>
      </c>
      <c r="G189" s="75">
        <v>61904.13</v>
      </c>
      <c r="H189" s="75">
        <v>96020</v>
      </c>
      <c r="I189" s="75">
        <v>0</v>
      </c>
      <c r="J189" s="75">
        <v>30774.78</v>
      </c>
      <c r="K189" s="75">
        <v>40656.85</v>
      </c>
      <c r="L189" s="75">
        <v>43763.57</v>
      </c>
      <c r="M189" s="75">
        <v>97947.71</v>
      </c>
      <c r="N189" s="75">
        <v>24725</v>
      </c>
      <c r="O189" s="75">
        <v>73401.33</v>
      </c>
      <c r="P189" s="75">
        <v>55879.92</v>
      </c>
      <c r="Q189" s="75">
        <v>132346.07</v>
      </c>
      <c r="R189" s="75">
        <v>80751.850000000006</v>
      </c>
      <c r="S189" s="75">
        <v>42122.13</v>
      </c>
      <c r="T189" s="75">
        <v>52533.36</v>
      </c>
      <c r="U189" s="75">
        <v>42130</v>
      </c>
      <c r="V189" s="75">
        <v>0</v>
      </c>
      <c r="W189" s="75">
        <v>8598.2000000000007</v>
      </c>
      <c r="X189" s="75">
        <v>75774.460000000006</v>
      </c>
      <c r="Y189" s="75">
        <v>140494.04999999999</v>
      </c>
      <c r="Z189" s="75">
        <v>44850</v>
      </c>
      <c r="AA189" s="75">
        <v>43900</v>
      </c>
      <c r="AB189" s="75">
        <v>54840</v>
      </c>
      <c r="AC189" s="75">
        <v>0</v>
      </c>
      <c r="AD189" s="75">
        <v>81944.95</v>
      </c>
      <c r="AE189" s="75">
        <v>503638.72</v>
      </c>
      <c r="AF189" s="75">
        <v>59550.01</v>
      </c>
      <c r="AG189" s="75">
        <v>7860</v>
      </c>
      <c r="AH189" s="75">
        <v>72170</v>
      </c>
      <c r="AI189" s="75">
        <v>28488.27</v>
      </c>
      <c r="AJ189" s="75">
        <v>133025</v>
      </c>
      <c r="AK189" s="75">
        <v>54990.3</v>
      </c>
      <c r="AL189" s="75">
        <v>58690</v>
      </c>
      <c r="AM189" s="75">
        <v>196917.32</v>
      </c>
      <c r="AN189" s="75">
        <v>97262.03</v>
      </c>
      <c r="AO189" s="75">
        <v>83692.22</v>
      </c>
      <c r="AP189" s="75">
        <v>6255</v>
      </c>
      <c r="AQ189" s="75">
        <v>62022.21</v>
      </c>
      <c r="AR189" s="75">
        <v>124647.75</v>
      </c>
      <c r="AS189" s="75">
        <v>52243.38</v>
      </c>
      <c r="AT189" s="75">
        <v>88312.35</v>
      </c>
      <c r="AU189" s="75">
        <v>71969.5</v>
      </c>
      <c r="AV189" s="75">
        <v>300</v>
      </c>
      <c r="AW189" s="75">
        <v>17070</v>
      </c>
      <c r="AX189" s="75">
        <v>109730</v>
      </c>
      <c r="AY189" s="75">
        <v>195821.05</v>
      </c>
      <c r="AZ189" s="75">
        <v>44636.71</v>
      </c>
      <c r="BA189" s="75">
        <v>116894.62</v>
      </c>
      <c r="BB189" s="75">
        <v>118505.5</v>
      </c>
      <c r="BC189" s="75">
        <v>342565.7</v>
      </c>
      <c r="BD189" s="75">
        <v>107634.57</v>
      </c>
      <c r="BE189" s="75">
        <v>184436.28</v>
      </c>
      <c r="BF189" s="75">
        <v>106676.23</v>
      </c>
      <c r="BG189" s="75">
        <v>17683.490000000002</v>
      </c>
      <c r="BH189" s="75">
        <v>16256.99</v>
      </c>
      <c r="BI189" s="75">
        <v>239172</v>
      </c>
      <c r="BJ189" s="75">
        <v>93355.18</v>
      </c>
      <c r="BK189" s="75">
        <v>54677</v>
      </c>
      <c r="BL189" s="75">
        <v>43992.639999999999</v>
      </c>
      <c r="BM189" s="75">
        <v>83176.19</v>
      </c>
      <c r="BN189" s="75">
        <v>72327.17</v>
      </c>
      <c r="BO189" s="75">
        <v>55295.5</v>
      </c>
      <c r="BP189" s="75">
        <v>229493.51</v>
      </c>
      <c r="BQ189" s="75">
        <v>70206.600000000006</v>
      </c>
      <c r="BR189" s="75">
        <v>176518.29</v>
      </c>
      <c r="BS189" s="75">
        <v>221524.29</v>
      </c>
      <c r="BT189" s="75">
        <v>157471.42000000001</v>
      </c>
      <c r="BU189" s="75">
        <v>196612.02</v>
      </c>
      <c r="BV189" s="75">
        <v>57455.95</v>
      </c>
      <c r="BW189" s="75">
        <v>43978.33</v>
      </c>
      <c r="BX189" s="75">
        <v>22271.94</v>
      </c>
      <c r="BY189" s="76">
        <v>641754.69999999995</v>
      </c>
    </row>
    <row r="190" spans="1:77" x14ac:dyDescent="0.2">
      <c r="A190" s="73" t="s">
        <v>557</v>
      </c>
      <c r="B190" s="74" t="s">
        <v>576</v>
      </c>
      <c r="C190" s="73" t="s">
        <v>577</v>
      </c>
      <c r="D190" s="75">
        <v>155792</v>
      </c>
      <c r="E190" s="75">
        <v>60218</v>
      </c>
      <c r="F190" s="75">
        <v>123906</v>
      </c>
      <c r="G190" s="75">
        <v>40499.5</v>
      </c>
      <c r="H190" s="75">
        <v>7661.2</v>
      </c>
      <c r="I190" s="75">
        <v>0</v>
      </c>
      <c r="J190" s="75">
        <v>0</v>
      </c>
      <c r="K190" s="75">
        <v>0</v>
      </c>
      <c r="L190" s="75">
        <v>0</v>
      </c>
      <c r="M190" s="75">
        <v>3520</v>
      </c>
      <c r="N190" s="75">
        <v>0</v>
      </c>
      <c r="O190" s="75">
        <v>60241</v>
      </c>
      <c r="P190" s="75">
        <v>0</v>
      </c>
      <c r="Q190" s="75">
        <v>2800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96660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5300</v>
      </c>
      <c r="AF190" s="75">
        <v>60973</v>
      </c>
      <c r="AG190" s="75">
        <v>0</v>
      </c>
      <c r="AH190" s="75">
        <v>0</v>
      </c>
      <c r="AI190" s="75">
        <v>3424</v>
      </c>
      <c r="AJ190" s="75">
        <v>0</v>
      </c>
      <c r="AK190" s="75">
        <v>106513</v>
      </c>
      <c r="AL190" s="75">
        <v>2705.53</v>
      </c>
      <c r="AM190" s="75">
        <v>0</v>
      </c>
      <c r="AN190" s="75">
        <v>0</v>
      </c>
      <c r="AO190" s="75">
        <v>0</v>
      </c>
      <c r="AP190" s="75">
        <v>50420</v>
      </c>
      <c r="AQ190" s="75">
        <v>0</v>
      </c>
      <c r="AR190" s="75">
        <v>0</v>
      </c>
      <c r="AS190" s="75">
        <v>0</v>
      </c>
      <c r="AT190" s="75">
        <v>25800</v>
      </c>
      <c r="AU190" s="75">
        <v>33336</v>
      </c>
      <c r="AV190" s="75">
        <v>0</v>
      </c>
      <c r="AW190" s="75">
        <v>0</v>
      </c>
      <c r="AX190" s="75">
        <v>0</v>
      </c>
      <c r="AY190" s="75">
        <v>0</v>
      </c>
      <c r="AZ190" s="75">
        <v>0</v>
      </c>
      <c r="BA190" s="75">
        <v>23070</v>
      </c>
      <c r="BB190" s="75">
        <v>0</v>
      </c>
      <c r="BC190" s="75">
        <v>0</v>
      </c>
      <c r="BD190" s="75">
        <v>0</v>
      </c>
      <c r="BE190" s="75">
        <v>0</v>
      </c>
      <c r="BF190" s="75">
        <v>0</v>
      </c>
      <c r="BG190" s="75">
        <v>0</v>
      </c>
      <c r="BH190" s="75">
        <v>0</v>
      </c>
      <c r="BI190" s="75">
        <v>0</v>
      </c>
      <c r="BJ190" s="75">
        <v>0</v>
      </c>
      <c r="BK190" s="75">
        <v>41162.9</v>
      </c>
      <c r="BL190" s="75">
        <v>0</v>
      </c>
      <c r="BM190" s="75">
        <v>0</v>
      </c>
      <c r="BN190" s="75">
        <v>43160</v>
      </c>
      <c r="BO190" s="75">
        <v>7800</v>
      </c>
      <c r="BP190" s="75">
        <v>0</v>
      </c>
      <c r="BQ190" s="75">
        <v>0</v>
      </c>
      <c r="BR190" s="75">
        <v>0</v>
      </c>
      <c r="BS190" s="75">
        <v>0</v>
      </c>
      <c r="BT190" s="75">
        <v>0</v>
      </c>
      <c r="BU190" s="75">
        <v>29675</v>
      </c>
      <c r="BV190" s="75">
        <v>0</v>
      </c>
      <c r="BW190" s="75">
        <v>139100</v>
      </c>
      <c r="BX190" s="75">
        <v>0</v>
      </c>
      <c r="BY190" s="76">
        <v>15382486.489999998</v>
      </c>
    </row>
    <row r="191" spans="1:77" x14ac:dyDescent="0.2">
      <c r="A191" s="73" t="s">
        <v>557</v>
      </c>
      <c r="B191" s="74" t="s">
        <v>578</v>
      </c>
      <c r="C191" s="73" t="s">
        <v>579</v>
      </c>
      <c r="D191" s="75">
        <v>24610</v>
      </c>
      <c r="E191" s="75">
        <v>0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  <c r="K191" s="75">
        <v>16640</v>
      </c>
      <c r="L191" s="75">
        <v>0</v>
      </c>
      <c r="M191" s="75">
        <v>5029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470</v>
      </c>
      <c r="AI191" s="75">
        <v>0</v>
      </c>
      <c r="AJ191" s="75">
        <v>0</v>
      </c>
      <c r="AK191" s="75">
        <v>2000</v>
      </c>
      <c r="AL191" s="75">
        <v>0</v>
      </c>
      <c r="AM191" s="75">
        <v>0</v>
      </c>
      <c r="AN191" s="75">
        <v>500</v>
      </c>
      <c r="AO191" s="75">
        <v>0</v>
      </c>
      <c r="AP191" s="75">
        <v>0</v>
      </c>
      <c r="AQ191" s="75">
        <v>0</v>
      </c>
      <c r="AR191" s="75">
        <v>0</v>
      </c>
      <c r="AS191" s="75">
        <v>0</v>
      </c>
      <c r="AT191" s="75">
        <v>44512</v>
      </c>
      <c r="AU191" s="75">
        <v>525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19795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  <c r="BH191" s="75">
        <v>0</v>
      </c>
      <c r="BI191" s="75">
        <v>0</v>
      </c>
      <c r="BJ191" s="75">
        <v>0</v>
      </c>
      <c r="BK191" s="75">
        <v>0</v>
      </c>
      <c r="BL191" s="75">
        <v>0</v>
      </c>
      <c r="BM191" s="75">
        <v>0</v>
      </c>
      <c r="BN191" s="75">
        <v>0</v>
      </c>
      <c r="BO191" s="75">
        <v>0</v>
      </c>
      <c r="BP191" s="75">
        <v>0</v>
      </c>
      <c r="BQ191" s="75">
        <v>0</v>
      </c>
      <c r="BR191" s="75">
        <v>0</v>
      </c>
      <c r="BS191" s="75">
        <v>0</v>
      </c>
      <c r="BT191" s="75">
        <v>4000</v>
      </c>
      <c r="BU191" s="75">
        <v>5500</v>
      </c>
      <c r="BV191" s="75">
        <v>5190</v>
      </c>
      <c r="BW191" s="75">
        <v>0</v>
      </c>
      <c r="BX191" s="75">
        <v>0</v>
      </c>
      <c r="BY191" s="76">
        <v>5564394.1299999999</v>
      </c>
    </row>
    <row r="192" spans="1:77" x14ac:dyDescent="0.2">
      <c r="A192" s="73" t="s">
        <v>557</v>
      </c>
      <c r="B192" s="74" t="s">
        <v>580</v>
      </c>
      <c r="C192" s="73" t="s">
        <v>581</v>
      </c>
      <c r="D192" s="75">
        <v>4235684.42</v>
      </c>
      <c r="E192" s="75">
        <v>347180.65</v>
      </c>
      <c r="F192" s="75">
        <v>854171.67</v>
      </c>
      <c r="G192" s="75">
        <v>215880</v>
      </c>
      <c r="H192" s="75">
        <v>373833.4</v>
      </c>
      <c r="I192" s="75">
        <v>9090</v>
      </c>
      <c r="J192" s="75">
        <v>5130691.29</v>
      </c>
      <c r="K192" s="75">
        <v>296166.14</v>
      </c>
      <c r="L192" s="75">
        <v>0</v>
      </c>
      <c r="M192" s="75">
        <v>635920.18000000005</v>
      </c>
      <c r="N192" s="75">
        <v>30750</v>
      </c>
      <c r="O192" s="75">
        <v>521306.65</v>
      </c>
      <c r="P192" s="75">
        <v>77978</v>
      </c>
      <c r="Q192" s="75">
        <v>96297.5</v>
      </c>
      <c r="R192" s="75">
        <v>0</v>
      </c>
      <c r="S192" s="75">
        <v>141000</v>
      </c>
      <c r="T192" s="75">
        <v>36390</v>
      </c>
      <c r="U192" s="75">
        <v>198295.98</v>
      </c>
      <c r="V192" s="75">
        <v>1220555.26</v>
      </c>
      <c r="W192" s="75">
        <v>832310.48</v>
      </c>
      <c r="X192" s="75">
        <v>159011</v>
      </c>
      <c r="Y192" s="75">
        <v>216872</v>
      </c>
      <c r="Z192" s="75">
        <v>123073.54</v>
      </c>
      <c r="AA192" s="75">
        <v>0</v>
      </c>
      <c r="AB192" s="75">
        <v>60730</v>
      </c>
      <c r="AC192" s="75">
        <v>0</v>
      </c>
      <c r="AD192" s="75">
        <v>0</v>
      </c>
      <c r="AE192" s="75">
        <v>1643281.55</v>
      </c>
      <c r="AF192" s="75">
        <v>96834.1</v>
      </c>
      <c r="AG192" s="75">
        <v>78460</v>
      </c>
      <c r="AH192" s="75">
        <v>47016.85</v>
      </c>
      <c r="AI192" s="75">
        <v>32718.07</v>
      </c>
      <c r="AJ192" s="75">
        <v>66290</v>
      </c>
      <c r="AK192" s="75">
        <v>144434</v>
      </c>
      <c r="AL192" s="75">
        <v>98500</v>
      </c>
      <c r="AM192" s="75">
        <v>23100</v>
      </c>
      <c r="AN192" s="75">
        <v>29750</v>
      </c>
      <c r="AO192" s="75">
        <v>109410</v>
      </c>
      <c r="AP192" s="75">
        <v>5635</v>
      </c>
      <c r="AQ192" s="75">
        <v>555577.63</v>
      </c>
      <c r="AR192" s="75">
        <v>7704</v>
      </c>
      <c r="AS192" s="75">
        <v>91525.86</v>
      </c>
      <c r="AT192" s="75">
        <v>55323</v>
      </c>
      <c r="AU192" s="75">
        <v>109032</v>
      </c>
      <c r="AV192" s="75">
        <v>5000</v>
      </c>
      <c r="AW192" s="75">
        <v>25637.200000000001</v>
      </c>
      <c r="AX192" s="75">
        <v>690714.5</v>
      </c>
      <c r="AY192" s="75">
        <v>137900</v>
      </c>
      <c r="AZ192" s="75">
        <v>10500</v>
      </c>
      <c r="BA192" s="75">
        <v>272794.2</v>
      </c>
      <c r="BB192" s="75">
        <v>209945</v>
      </c>
      <c r="BC192" s="75">
        <v>34814</v>
      </c>
      <c r="BD192" s="75">
        <v>122740</v>
      </c>
      <c r="BE192" s="75">
        <v>458764.51</v>
      </c>
      <c r="BF192" s="75">
        <v>46288</v>
      </c>
      <c r="BG192" s="75">
        <v>20950</v>
      </c>
      <c r="BH192" s="75">
        <v>35300</v>
      </c>
      <c r="BI192" s="75">
        <v>4008256.59</v>
      </c>
      <c r="BJ192" s="75">
        <v>272546.3</v>
      </c>
      <c r="BK192" s="75">
        <v>143600</v>
      </c>
      <c r="BL192" s="75">
        <v>10435</v>
      </c>
      <c r="BM192" s="75">
        <v>13925</v>
      </c>
      <c r="BN192" s="75">
        <v>71885</v>
      </c>
      <c r="BO192" s="75">
        <v>10225</v>
      </c>
      <c r="BP192" s="75">
        <v>2749146.05</v>
      </c>
      <c r="BQ192" s="75">
        <v>53150.92</v>
      </c>
      <c r="BR192" s="75">
        <v>65150.86</v>
      </c>
      <c r="BS192" s="75">
        <v>57800</v>
      </c>
      <c r="BT192" s="75">
        <v>26750.400000000001</v>
      </c>
      <c r="BU192" s="75">
        <v>815022</v>
      </c>
      <c r="BV192" s="75">
        <v>43040</v>
      </c>
      <c r="BW192" s="75">
        <v>29685</v>
      </c>
      <c r="BX192" s="75">
        <v>76875</v>
      </c>
      <c r="BY192" s="76">
        <v>7480583.4800000023</v>
      </c>
    </row>
    <row r="193" spans="1:77" x14ac:dyDescent="0.2">
      <c r="A193" s="73" t="s">
        <v>557</v>
      </c>
      <c r="B193" s="74" t="s">
        <v>582</v>
      </c>
      <c r="C193" s="73" t="s">
        <v>583</v>
      </c>
      <c r="D193" s="75">
        <v>0</v>
      </c>
      <c r="E193" s="75">
        <v>0</v>
      </c>
      <c r="F193" s="75">
        <v>18618</v>
      </c>
      <c r="G193" s="75">
        <v>0</v>
      </c>
      <c r="H193" s="75">
        <v>0</v>
      </c>
      <c r="I193" s="75">
        <v>0</v>
      </c>
      <c r="J193" s="75">
        <v>2500</v>
      </c>
      <c r="K193" s="75">
        <v>61150.5</v>
      </c>
      <c r="L193" s="75">
        <v>0</v>
      </c>
      <c r="M193" s="75">
        <v>2680</v>
      </c>
      <c r="N193" s="75">
        <v>0</v>
      </c>
      <c r="O193" s="75">
        <v>0</v>
      </c>
      <c r="P193" s="75">
        <v>0</v>
      </c>
      <c r="Q193" s="75">
        <v>3667</v>
      </c>
      <c r="R193" s="75">
        <v>0</v>
      </c>
      <c r="S193" s="75">
        <v>0</v>
      </c>
      <c r="T193" s="75">
        <v>5238.75</v>
      </c>
      <c r="U193" s="75">
        <v>2920</v>
      </c>
      <c r="V193" s="75">
        <v>0</v>
      </c>
      <c r="W193" s="75">
        <v>47764.800000000003</v>
      </c>
      <c r="X193" s="75">
        <v>1177</v>
      </c>
      <c r="Y193" s="75">
        <v>1658.5</v>
      </c>
      <c r="Z193" s="75">
        <v>321</v>
      </c>
      <c r="AA193" s="75">
        <v>4700</v>
      </c>
      <c r="AB193" s="75">
        <v>1400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0</v>
      </c>
      <c r="AJ193" s="75">
        <v>0</v>
      </c>
      <c r="AK193" s="75">
        <v>3000</v>
      </c>
      <c r="AL193" s="75">
        <v>0</v>
      </c>
      <c r="AM193" s="75">
        <v>31680</v>
      </c>
      <c r="AN193" s="75">
        <v>0</v>
      </c>
      <c r="AO193" s="75">
        <v>6800</v>
      </c>
      <c r="AP193" s="75">
        <v>0</v>
      </c>
      <c r="AQ193" s="75">
        <v>0</v>
      </c>
      <c r="AR193" s="75">
        <v>17547</v>
      </c>
      <c r="AS193" s="75">
        <v>321</v>
      </c>
      <c r="AT193" s="75">
        <v>16252</v>
      </c>
      <c r="AU193" s="75">
        <v>10340</v>
      </c>
      <c r="AV193" s="75">
        <v>0</v>
      </c>
      <c r="AW193" s="75">
        <v>2200</v>
      </c>
      <c r="AX193" s="75">
        <v>412000</v>
      </c>
      <c r="AY193" s="75">
        <v>0</v>
      </c>
      <c r="AZ193" s="75">
        <v>0</v>
      </c>
      <c r="BA193" s="75">
        <v>12400</v>
      </c>
      <c r="BB193" s="75">
        <v>6420</v>
      </c>
      <c r="BC193" s="75">
        <v>2000</v>
      </c>
      <c r="BD193" s="75">
        <v>0</v>
      </c>
      <c r="BE193" s="75">
        <v>0</v>
      </c>
      <c r="BF193" s="75">
        <v>0</v>
      </c>
      <c r="BG193" s="75">
        <v>300</v>
      </c>
      <c r="BH193" s="75">
        <v>2000</v>
      </c>
      <c r="BI193" s="75">
        <v>11770</v>
      </c>
      <c r="BJ193" s="75">
        <v>0</v>
      </c>
      <c r="BK193" s="75">
        <v>4258</v>
      </c>
      <c r="BL193" s="75">
        <v>9640</v>
      </c>
      <c r="BM193" s="75">
        <v>0</v>
      </c>
      <c r="BN193" s="75">
        <v>9000</v>
      </c>
      <c r="BO193" s="75">
        <v>500</v>
      </c>
      <c r="BP193" s="75">
        <v>40682</v>
      </c>
      <c r="BQ193" s="75">
        <v>2920</v>
      </c>
      <c r="BR193" s="75">
        <v>0</v>
      </c>
      <c r="BS193" s="75">
        <v>0</v>
      </c>
      <c r="BT193" s="75">
        <v>11600</v>
      </c>
      <c r="BU193" s="75">
        <v>0</v>
      </c>
      <c r="BV193" s="75">
        <v>0</v>
      </c>
      <c r="BW193" s="75">
        <v>1000</v>
      </c>
      <c r="BX193" s="75">
        <v>28900</v>
      </c>
      <c r="BY193" s="76">
        <v>1318344.19</v>
      </c>
    </row>
    <row r="194" spans="1:77" x14ac:dyDescent="0.2">
      <c r="A194" s="73" t="s">
        <v>557</v>
      </c>
      <c r="B194" s="74" t="s">
        <v>584</v>
      </c>
      <c r="C194" s="73" t="s">
        <v>585</v>
      </c>
      <c r="D194" s="75">
        <v>1096079.5</v>
      </c>
      <c r="E194" s="75">
        <v>142627.25</v>
      </c>
      <c r="F194" s="75">
        <v>121659</v>
      </c>
      <c r="G194" s="75">
        <v>7768.2</v>
      </c>
      <c r="H194" s="75">
        <v>77865.7</v>
      </c>
      <c r="I194" s="75">
        <v>33650</v>
      </c>
      <c r="J194" s="75">
        <v>1305447.53</v>
      </c>
      <c r="K194" s="75">
        <v>14500</v>
      </c>
      <c r="L194" s="75">
        <v>47486.6</v>
      </c>
      <c r="M194" s="75">
        <v>119535</v>
      </c>
      <c r="N194" s="75">
        <v>0</v>
      </c>
      <c r="O194" s="75">
        <v>354389.6</v>
      </c>
      <c r="P194" s="75">
        <v>8239</v>
      </c>
      <c r="Q194" s="75">
        <v>22315</v>
      </c>
      <c r="R194" s="75">
        <v>0</v>
      </c>
      <c r="S194" s="75">
        <v>1872.5</v>
      </c>
      <c r="T194" s="75">
        <v>137680</v>
      </c>
      <c r="U194" s="75">
        <v>31810</v>
      </c>
      <c r="V194" s="75">
        <v>408751.22</v>
      </c>
      <c r="W194" s="75">
        <v>185396.22</v>
      </c>
      <c r="X194" s="75">
        <v>43754</v>
      </c>
      <c r="Y194" s="75">
        <v>73250</v>
      </c>
      <c r="Z194" s="75">
        <v>46590</v>
      </c>
      <c r="AA194" s="75">
        <v>0</v>
      </c>
      <c r="AB194" s="75">
        <v>10914</v>
      </c>
      <c r="AC194" s="75">
        <v>0</v>
      </c>
      <c r="AD194" s="75">
        <v>5000</v>
      </c>
      <c r="AE194" s="75">
        <v>234782.5</v>
      </c>
      <c r="AF194" s="75">
        <v>41524</v>
      </c>
      <c r="AG194" s="75">
        <v>40745.9</v>
      </c>
      <c r="AH194" s="75">
        <v>10165</v>
      </c>
      <c r="AI194" s="75">
        <v>46331</v>
      </c>
      <c r="AJ194" s="75">
        <v>4000</v>
      </c>
      <c r="AK194" s="75">
        <v>113817.9</v>
      </c>
      <c r="AL194" s="75">
        <v>15140</v>
      </c>
      <c r="AM194" s="75">
        <v>26588</v>
      </c>
      <c r="AN194" s="75">
        <v>44510</v>
      </c>
      <c r="AO194" s="75">
        <v>31297.5</v>
      </c>
      <c r="AP194" s="75">
        <v>37350.720000000001</v>
      </c>
      <c r="AQ194" s="75">
        <v>3650</v>
      </c>
      <c r="AR194" s="75">
        <v>14696</v>
      </c>
      <c r="AS194" s="75">
        <v>11544.2</v>
      </c>
      <c r="AT194" s="75">
        <v>70855.3</v>
      </c>
      <c r="AU194" s="75">
        <v>62610.400000000001</v>
      </c>
      <c r="AV194" s="75">
        <v>11625</v>
      </c>
      <c r="AW194" s="75">
        <v>0</v>
      </c>
      <c r="AX194" s="75">
        <v>0</v>
      </c>
      <c r="AY194" s="75">
        <v>0</v>
      </c>
      <c r="AZ194" s="75">
        <v>26955</v>
      </c>
      <c r="BA194" s="75">
        <v>47301</v>
      </c>
      <c r="BB194" s="75">
        <v>120269.12</v>
      </c>
      <c r="BC194" s="75">
        <v>8636</v>
      </c>
      <c r="BD194" s="75">
        <v>0</v>
      </c>
      <c r="BE194" s="75">
        <v>272732.55</v>
      </c>
      <c r="BF194" s="75">
        <v>0</v>
      </c>
      <c r="BG194" s="75">
        <v>11300</v>
      </c>
      <c r="BH194" s="75">
        <v>940</v>
      </c>
      <c r="BI194" s="75">
        <v>308742</v>
      </c>
      <c r="BJ194" s="75">
        <v>70992.84</v>
      </c>
      <c r="BK194" s="75">
        <v>106677.2</v>
      </c>
      <c r="BL194" s="75">
        <v>85642.8</v>
      </c>
      <c r="BM194" s="75">
        <v>4800</v>
      </c>
      <c r="BN194" s="75">
        <v>274513.3</v>
      </c>
      <c r="BO194" s="75">
        <v>0</v>
      </c>
      <c r="BP194" s="75">
        <v>234802.56</v>
      </c>
      <c r="BQ194" s="75">
        <v>1880</v>
      </c>
      <c r="BR194" s="75">
        <v>0</v>
      </c>
      <c r="BS194" s="75">
        <v>0</v>
      </c>
      <c r="BT194" s="75">
        <v>32096.6</v>
      </c>
      <c r="BU194" s="75">
        <v>1819</v>
      </c>
      <c r="BV194" s="75">
        <v>3800</v>
      </c>
      <c r="BW194" s="75">
        <v>0</v>
      </c>
      <c r="BX194" s="75">
        <v>0</v>
      </c>
      <c r="BY194" s="76">
        <v>138787.5</v>
      </c>
    </row>
    <row r="195" spans="1:77" x14ac:dyDescent="0.2">
      <c r="A195" s="73" t="s">
        <v>557</v>
      </c>
      <c r="B195" s="74" t="s">
        <v>586</v>
      </c>
      <c r="C195" s="73" t="s">
        <v>587</v>
      </c>
      <c r="D195" s="75">
        <v>350652</v>
      </c>
      <c r="E195" s="75">
        <v>115500</v>
      </c>
      <c r="F195" s="75">
        <v>145999.32999999999</v>
      </c>
      <c r="G195" s="75">
        <v>88450</v>
      </c>
      <c r="H195" s="75">
        <v>39857.5</v>
      </c>
      <c r="I195" s="75">
        <v>0</v>
      </c>
      <c r="J195" s="75">
        <v>430431.09</v>
      </c>
      <c r="K195" s="75">
        <v>10700</v>
      </c>
      <c r="L195" s="75">
        <v>0</v>
      </c>
      <c r="M195" s="75">
        <v>145206</v>
      </c>
      <c r="N195" s="75">
        <v>0</v>
      </c>
      <c r="O195" s="75">
        <v>53500</v>
      </c>
      <c r="P195" s="75">
        <v>85671.5</v>
      </c>
      <c r="Q195" s="75">
        <v>9844</v>
      </c>
      <c r="R195" s="75">
        <v>0</v>
      </c>
      <c r="S195" s="75">
        <v>16333.32</v>
      </c>
      <c r="T195" s="75">
        <v>0</v>
      </c>
      <c r="U195" s="75">
        <v>0</v>
      </c>
      <c r="V195" s="75">
        <v>361520</v>
      </c>
      <c r="W195" s="75">
        <v>53232.5</v>
      </c>
      <c r="X195" s="75">
        <v>39055</v>
      </c>
      <c r="Y195" s="75">
        <v>63665</v>
      </c>
      <c r="Z195" s="75">
        <v>0</v>
      </c>
      <c r="AA195" s="75">
        <v>0</v>
      </c>
      <c r="AB195" s="75">
        <v>0</v>
      </c>
      <c r="AC195" s="75">
        <v>0</v>
      </c>
      <c r="AD195" s="75">
        <v>48899</v>
      </c>
      <c r="AE195" s="75">
        <v>1900188.05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  <c r="AO195" s="75">
        <v>0</v>
      </c>
      <c r="AP195" s="75">
        <v>0</v>
      </c>
      <c r="AQ195" s="75">
        <v>130992.36</v>
      </c>
      <c r="AR195" s="75">
        <v>0</v>
      </c>
      <c r="AS195" s="75">
        <v>0</v>
      </c>
      <c r="AT195" s="75">
        <v>0</v>
      </c>
      <c r="AU195" s="75">
        <v>0</v>
      </c>
      <c r="AV195" s="75">
        <v>0</v>
      </c>
      <c r="AW195" s="75">
        <v>0</v>
      </c>
      <c r="AX195" s="75">
        <v>236600</v>
      </c>
      <c r="AY195" s="75">
        <v>0</v>
      </c>
      <c r="AZ195" s="75">
        <v>0</v>
      </c>
      <c r="BA195" s="75">
        <v>0</v>
      </c>
      <c r="BB195" s="75">
        <v>172077.4</v>
      </c>
      <c r="BC195" s="75">
        <v>145787.5</v>
      </c>
      <c r="BD195" s="75">
        <v>125724.95</v>
      </c>
      <c r="BE195" s="75">
        <v>0</v>
      </c>
      <c r="BF195" s="75">
        <v>0</v>
      </c>
      <c r="BG195" s="75">
        <v>0</v>
      </c>
      <c r="BH195" s="75">
        <v>0</v>
      </c>
      <c r="BI195" s="75">
        <v>917550.6</v>
      </c>
      <c r="BJ195" s="75">
        <v>221706</v>
      </c>
      <c r="BK195" s="75">
        <v>0</v>
      </c>
      <c r="BL195" s="75">
        <v>0</v>
      </c>
      <c r="BM195" s="75">
        <v>0</v>
      </c>
      <c r="BN195" s="75">
        <v>0</v>
      </c>
      <c r="BO195" s="75">
        <v>1520</v>
      </c>
      <c r="BP195" s="75">
        <v>0</v>
      </c>
      <c r="BQ195" s="75">
        <v>0</v>
      </c>
      <c r="BR195" s="75">
        <v>0</v>
      </c>
      <c r="BS195" s="75">
        <v>0</v>
      </c>
      <c r="BT195" s="75">
        <v>183505</v>
      </c>
      <c r="BU195" s="75">
        <v>268061.75</v>
      </c>
      <c r="BV195" s="75">
        <v>0</v>
      </c>
      <c r="BW195" s="75">
        <v>0</v>
      </c>
      <c r="BX195" s="75">
        <v>0</v>
      </c>
      <c r="BY195" s="76">
        <v>28840716.359999999</v>
      </c>
    </row>
    <row r="196" spans="1:77" x14ac:dyDescent="0.2">
      <c r="A196" s="73" t="s">
        <v>557</v>
      </c>
      <c r="B196" s="74" t="s">
        <v>588</v>
      </c>
      <c r="C196" s="73" t="s">
        <v>589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28000</v>
      </c>
      <c r="M196" s="75">
        <v>0</v>
      </c>
      <c r="N196" s="75">
        <v>0</v>
      </c>
      <c r="O196" s="75">
        <v>60000</v>
      </c>
      <c r="P196" s="75">
        <v>0</v>
      </c>
      <c r="Q196" s="75">
        <v>235105.92000000001</v>
      </c>
      <c r="R196" s="75">
        <v>0</v>
      </c>
      <c r="S196" s="75">
        <v>0</v>
      </c>
      <c r="T196" s="75">
        <v>68970</v>
      </c>
      <c r="U196" s="75">
        <v>0</v>
      </c>
      <c r="V196" s="75">
        <v>0</v>
      </c>
      <c r="W196" s="75">
        <v>0</v>
      </c>
      <c r="X196" s="75">
        <v>0</v>
      </c>
      <c r="Y196" s="75">
        <v>64000</v>
      </c>
      <c r="Z196" s="75">
        <v>319900</v>
      </c>
      <c r="AA196" s="75">
        <v>0</v>
      </c>
      <c r="AB196" s="75">
        <v>0</v>
      </c>
      <c r="AC196" s="75">
        <v>0</v>
      </c>
      <c r="AD196" s="75">
        <v>14000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27650</v>
      </c>
      <c r="AK196" s="75">
        <v>0</v>
      </c>
      <c r="AL196" s="75">
        <v>0</v>
      </c>
      <c r="AM196" s="75">
        <v>48960</v>
      </c>
      <c r="AN196" s="75">
        <v>30000</v>
      </c>
      <c r="AO196" s="75">
        <v>45000</v>
      </c>
      <c r="AP196" s="75">
        <v>0</v>
      </c>
      <c r="AQ196" s="75">
        <v>0</v>
      </c>
      <c r="AR196" s="75">
        <v>98110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195833.35</v>
      </c>
      <c r="AZ196" s="75">
        <v>0</v>
      </c>
      <c r="BA196" s="75">
        <v>0</v>
      </c>
      <c r="BB196" s="75">
        <v>0</v>
      </c>
      <c r="BC196" s="75">
        <v>0</v>
      </c>
      <c r="BD196" s="75">
        <v>0</v>
      </c>
      <c r="BE196" s="75">
        <v>70000</v>
      </c>
      <c r="BF196" s="75">
        <v>144840</v>
      </c>
      <c r="BG196" s="75">
        <v>0</v>
      </c>
      <c r="BH196" s="75">
        <v>0</v>
      </c>
      <c r="BI196" s="75">
        <v>118828</v>
      </c>
      <c r="BJ196" s="75">
        <v>0</v>
      </c>
      <c r="BK196" s="75">
        <v>40000</v>
      </c>
      <c r="BL196" s="75">
        <v>0</v>
      </c>
      <c r="BM196" s="75">
        <v>4266</v>
      </c>
      <c r="BN196" s="75">
        <v>0</v>
      </c>
      <c r="BO196" s="75">
        <v>0</v>
      </c>
      <c r="BP196" s="75">
        <v>0</v>
      </c>
      <c r="BQ196" s="75">
        <v>0</v>
      </c>
      <c r="BR196" s="75">
        <v>0</v>
      </c>
      <c r="BS196" s="75">
        <v>0</v>
      </c>
      <c r="BT196" s="75">
        <v>0</v>
      </c>
      <c r="BU196" s="75">
        <v>0</v>
      </c>
      <c r="BV196" s="75">
        <v>0</v>
      </c>
      <c r="BW196" s="75">
        <v>0</v>
      </c>
      <c r="BX196" s="75">
        <v>0</v>
      </c>
      <c r="BY196" s="76">
        <v>709519.40000000014</v>
      </c>
    </row>
    <row r="197" spans="1:77" x14ac:dyDescent="0.2">
      <c r="A197" s="73" t="s">
        <v>557</v>
      </c>
      <c r="B197" s="74" t="s">
        <v>590</v>
      </c>
      <c r="C197" s="73" t="s">
        <v>591</v>
      </c>
      <c r="D197" s="75">
        <v>13439653.699999999</v>
      </c>
      <c r="E197" s="75">
        <v>17675</v>
      </c>
      <c r="F197" s="75">
        <v>193602.84</v>
      </c>
      <c r="G197" s="75">
        <v>0</v>
      </c>
      <c r="H197" s="75">
        <v>0</v>
      </c>
      <c r="I197" s="75">
        <v>0</v>
      </c>
      <c r="J197" s="75">
        <v>4022243.96</v>
      </c>
      <c r="K197" s="75">
        <v>633125</v>
      </c>
      <c r="L197" s="75">
        <v>71800</v>
      </c>
      <c r="M197" s="75">
        <v>174661</v>
      </c>
      <c r="N197" s="75">
        <v>0</v>
      </c>
      <c r="O197" s="75">
        <v>0</v>
      </c>
      <c r="P197" s="75">
        <v>0</v>
      </c>
      <c r="Q197" s="75">
        <v>299199.34000000003</v>
      </c>
      <c r="R197" s="75">
        <v>0</v>
      </c>
      <c r="S197" s="75">
        <v>0</v>
      </c>
      <c r="T197" s="75">
        <v>0</v>
      </c>
      <c r="U197" s="75">
        <v>24075</v>
      </c>
      <c r="V197" s="75">
        <v>0</v>
      </c>
      <c r="W197" s="75">
        <v>410830.75</v>
      </c>
      <c r="X197" s="75">
        <v>35100</v>
      </c>
      <c r="Y197" s="75">
        <v>139000</v>
      </c>
      <c r="Z197" s="75">
        <v>18000</v>
      </c>
      <c r="AA197" s="75">
        <v>0</v>
      </c>
      <c r="AB197" s="75">
        <v>10000</v>
      </c>
      <c r="AC197" s="75">
        <v>0</v>
      </c>
      <c r="AD197" s="75">
        <v>0</v>
      </c>
      <c r="AE197" s="75">
        <v>317696</v>
      </c>
      <c r="AF197" s="75">
        <v>0</v>
      </c>
      <c r="AG197" s="75">
        <v>0</v>
      </c>
      <c r="AH197" s="75">
        <v>100</v>
      </c>
      <c r="AI197" s="75">
        <v>0</v>
      </c>
      <c r="AJ197" s="75">
        <v>0</v>
      </c>
      <c r="AK197" s="75">
        <v>0</v>
      </c>
      <c r="AL197" s="75">
        <v>16050</v>
      </c>
      <c r="AM197" s="75">
        <v>14266.65</v>
      </c>
      <c r="AN197" s="75">
        <v>0</v>
      </c>
      <c r="AO197" s="75">
        <v>0</v>
      </c>
      <c r="AP197" s="75">
        <v>0</v>
      </c>
      <c r="AQ197" s="75">
        <v>72940</v>
      </c>
      <c r="AR197" s="75">
        <v>0</v>
      </c>
      <c r="AS197" s="75">
        <v>10000</v>
      </c>
      <c r="AT197" s="75">
        <v>0</v>
      </c>
      <c r="AU197" s="75">
        <v>0</v>
      </c>
      <c r="AV197" s="75">
        <v>0</v>
      </c>
      <c r="AW197" s="75">
        <v>120000</v>
      </c>
      <c r="AX197" s="75">
        <v>741704</v>
      </c>
      <c r="AY197" s="75">
        <v>82996</v>
      </c>
      <c r="AZ197" s="75">
        <v>5000</v>
      </c>
      <c r="BA197" s="75">
        <v>39666.67</v>
      </c>
      <c r="BB197" s="75">
        <v>0</v>
      </c>
      <c r="BC197" s="75">
        <v>0</v>
      </c>
      <c r="BD197" s="75">
        <v>0</v>
      </c>
      <c r="BE197" s="75">
        <v>0</v>
      </c>
      <c r="BF197" s="75">
        <v>26800</v>
      </c>
      <c r="BG197" s="75">
        <v>0</v>
      </c>
      <c r="BH197" s="75">
        <v>0</v>
      </c>
      <c r="BI197" s="75">
        <v>190015.82</v>
      </c>
      <c r="BJ197" s="75">
        <v>0</v>
      </c>
      <c r="BK197" s="75">
        <v>4000</v>
      </c>
      <c r="BL197" s="75">
        <v>4494</v>
      </c>
      <c r="BM197" s="75">
        <v>0</v>
      </c>
      <c r="BN197" s="75">
        <v>0</v>
      </c>
      <c r="BO197" s="75">
        <v>20600</v>
      </c>
      <c r="BP197" s="75">
        <v>2221561.27</v>
      </c>
      <c r="BQ197" s="75">
        <v>0</v>
      </c>
      <c r="BR197" s="75">
        <v>5285.8</v>
      </c>
      <c r="BS197" s="75">
        <v>0</v>
      </c>
      <c r="BT197" s="75">
        <v>0</v>
      </c>
      <c r="BU197" s="75">
        <v>0</v>
      </c>
      <c r="BV197" s="75">
        <v>0</v>
      </c>
      <c r="BW197" s="75">
        <v>0</v>
      </c>
      <c r="BX197" s="75">
        <v>0</v>
      </c>
      <c r="BY197" s="76">
        <v>7283915.7899999991</v>
      </c>
    </row>
    <row r="198" spans="1:77" x14ac:dyDescent="0.2">
      <c r="A198" s="73" t="s">
        <v>557</v>
      </c>
      <c r="B198" s="74" t="s">
        <v>592</v>
      </c>
      <c r="C198" s="73" t="s">
        <v>593</v>
      </c>
      <c r="D198" s="75">
        <v>1372230</v>
      </c>
      <c r="E198" s="75">
        <v>0</v>
      </c>
      <c r="F198" s="75">
        <v>201300</v>
      </c>
      <c r="G198" s="75">
        <v>15087</v>
      </c>
      <c r="H198" s="75">
        <v>0</v>
      </c>
      <c r="I198" s="75">
        <v>0</v>
      </c>
      <c r="J198" s="75">
        <v>749000</v>
      </c>
      <c r="K198" s="75">
        <v>115560</v>
      </c>
      <c r="L198" s="75">
        <v>96300</v>
      </c>
      <c r="M198" s="75">
        <v>0</v>
      </c>
      <c r="N198" s="75">
        <v>8132</v>
      </c>
      <c r="O198" s="75">
        <v>2500</v>
      </c>
      <c r="P198" s="75">
        <v>443263.48</v>
      </c>
      <c r="Q198" s="75">
        <v>172880.13</v>
      </c>
      <c r="R198" s="75">
        <v>0</v>
      </c>
      <c r="S198" s="75">
        <v>0</v>
      </c>
      <c r="T198" s="75">
        <v>21900</v>
      </c>
      <c r="U198" s="75">
        <v>64800</v>
      </c>
      <c r="V198" s="75">
        <v>200241.94</v>
      </c>
      <c r="W198" s="75">
        <v>30300</v>
      </c>
      <c r="X198" s="75">
        <v>16050</v>
      </c>
      <c r="Y198" s="75">
        <v>0</v>
      </c>
      <c r="Z198" s="75">
        <v>71000</v>
      </c>
      <c r="AA198" s="75">
        <v>0</v>
      </c>
      <c r="AB198" s="75">
        <v>63200</v>
      </c>
      <c r="AC198" s="75">
        <v>0</v>
      </c>
      <c r="AD198" s="75">
        <v>450</v>
      </c>
      <c r="AE198" s="75">
        <v>325313.7</v>
      </c>
      <c r="AF198" s="75">
        <v>0</v>
      </c>
      <c r="AG198" s="75">
        <v>0</v>
      </c>
      <c r="AH198" s="75">
        <v>0</v>
      </c>
      <c r="AI198" s="75">
        <v>3400</v>
      </c>
      <c r="AJ198" s="75">
        <v>21050</v>
      </c>
      <c r="AK198" s="75">
        <v>0</v>
      </c>
      <c r="AL198" s="75">
        <v>38350</v>
      </c>
      <c r="AM198" s="75">
        <v>0</v>
      </c>
      <c r="AN198" s="75">
        <v>0</v>
      </c>
      <c r="AO198" s="75">
        <v>0</v>
      </c>
      <c r="AP198" s="75">
        <v>3200</v>
      </c>
      <c r="AQ198" s="75">
        <v>0</v>
      </c>
      <c r="AR198" s="75">
        <v>0</v>
      </c>
      <c r="AS198" s="75">
        <v>0</v>
      </c>
      <c r="AT198" s="75">
        <v>23100</v>
      </c>
      <c r="AU198" s="75">
        <v>7000</v>
      </c>
      <c r="AV198" s="75">
        <v>0</v>
      </c>
      <c r="AW198" s="75">
        <v>31300</v>
      </c>
      <c r="AX198" s="75">
        <v>38500</v>
      </c>
      <c r="AY198" s="75">
        <v>4300</v>
      </c>
      <c r="AZ198" s="75">
        <v>10980</v>
      </c>
      <c r="BA198" s="75">
        <v>14819.5</v>
      </c>
      <c r="BB198" s="75">
        <v>0</v>
      </c>
      <c r="BC198" s="75">
        <v>32100</v>
      </c>
      <c r="BD198" s="75">
        <v>19300</v>
      </c>
      <c r="BE198" s="75">
        <v>0</v>
      </c>
      <c r="BF198" s="75">
        <v>0</v>
      </c>
      <c r="BG198" s="75">
        <v>2500</v>
      </c>
      <c r="BH198" s="75">
        <v>9416</v>
      </c>
      <c r="BI198" s="75">
        <v>0</v>
      </c>
      <c r="BJ198" s="75">
        <v>248350</v>
      </c>
      <c r="BK198" s="75">
        <v>73059.600000000006</v>
      </c>
      <c r="BL198" s="75">
        <v>0</v>
      </c>
      <c r="BM198" s="75">
        <v>17200</v>
      </c>
      <c r="BN198" s="75">
        <v>71150</v>
      </c>
      <c r="BO198" s="75">
        <v>45800</v>
      </c>
      <c r="BP198" s="75">
        <v>0</v>
      </c>
      <c r="BQ198" s="75">
        <v>0</v>
      </c>
      <c r="BR198" s="75">
        <v>0</v>
      </c>
      <c r="BS198" s="75">
        <v>0</v>
      </c>
      <c r="BT198" s="75">
        <v>22694.7</v>
      </c>
      <c r="BU198" s="75">
        <v>0</v>
      </c>
      <c r="BV198" s="75">
        <v>51762.3</v>
      </c>
      <c r="BW198" s="75">
        <v>0</v>
      </c>
      <c r="BX198" s="75">
        <v>0</v>
      </c>
      <c r="BY198" s="76">
        <v>2710273.8700000006</v>
      </c>
    </row>
    <row r="199" spans="1:77" x14ac:dyDescent="0.2">
      <c r="A199" s="73" t="s">
        <v>557</v>
      </c>
      <c r="B199" s="74" t="s">
        <v>594</v>
      </c>
      <c r="C199" s="73" t="s">
        <v>595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15690</v>
      </c>
      <c r="M199" s="75">
        <v>0</v>
      </c>
      <c r="N199" s="75">
        <v>0</v>
      </c>
      <c r="O199" s="75">
        <v>8000</v>
      </c>
      <c r="P199" s="75">
        <v>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75">
        <v>0</v>
      </c>
      <c r="Y199" s="75">
        <v>143150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500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75">
        <v>74186</v>
      </c>
      <c r="AU199" s="75">
        <v>7000</v>
      </c>
      <c r="AV199" s="75">
        <v>0</v>
      </c>
      <c r="AW199" s="75">
        <v>0</v>
      </c>
      <c r="AX199" s="75">
        <v>0</v>
      </c>
      <c r="AY199" s="75">
        <v>0</v>
      </c>
      <c r="AZ199" s="75">
        <v>0</v>
      </c>
      <c r="BA199" s="75">
        <v>0</v>
      </c>
      <c r="BB199" s="75">
        <v>0</v>
      </c>
      <c r="BC199" s="75">
        <v>0</v>
      </c>
      <c r="BD199" s="75">
        <v>0</v>
      </c>
      <c r="BE199" s="75">
        <v>0</v>
      </c>
      <c r="BF199" s="75">
        <v>0</v>
      </c>
      <c r="BG199" s="75">
        <v>0</v>
      </c>
      <c r="BH199" s="75">
        <v>0</v>
      </c>
      <c r="BI199" s="75">
        <v>0</v>
      </c>
      <c r="BJ199" s="75">
        <v>0</v>
      </c>
      <c r="BK199" s="75">
        <v>57254</v>
      </c>
      <c r="BL199" s="75">
        <v>0</v>
      </c>
      <c r="BM199" s="75">
        <v>0</v>
      </c>
      <c r="BN199" s="75">
        <v>14850</v>
      </c>
      <c r="BO199" s="75">
        <v>0</v>
      </c>
      <c r="BP199" s="75">
        <v>0</v>
      </c>
      <c r="BQ199" s="75">
        <v>0</v>
      </c>
      <c r="BR199" s="75">
        <v>0</v>
      </c>
      <c r="BS199" s="75">
        <v>0</v>
      </c>
      <c r="BT199" s="75">
        <v>0</v>
      </c>
      <c r="BU199" s="75">
        <v>55000</v>
      </c>
      <c r="BV199" s="75">
        <v>0</v>
      </c>
      <c r="BW199" s="75">
        <v>0</v>
      </c>
      <c r="BX199" s="75">
        <v>0</v>
      </c>
      <c r="BY199" s="76">
        <v>1203969.95</v>
      </c>
    </row>
    <row r="200" spans="1:77" x14ac:dyDescent="0.2">
      <c r="A200" s="73" t="s">
        <v>557</v>
      </c>
      <c r="B200" s="74" t="s">
        <v>596</v>
      </c>
      <c r="C200" s="73" t="s">
        <v>597</v>
      </c>
      <c r="D200" s="75">
        <v>5135200</v>
      </c>
      <c r="E200" s="75">
        <v>0</v>
      </c>
      <c r="F200" s="75">
        <v>1891720</v>
      </c>
      <c r="G200" s="75">
        <v>1105000</v>
      </c>
      <c r="H200" s="75">
        <v>541625</v>
      </c>
      <c r="I200" s="75">
        <v>0</v>
      </c>
      <c r="J200" s="75">
        <v>2784910</v>
      </c>
      <c r="K200" s="75">
        <v>1453898.77</v>
      </c>
      <c r="L200" s="75">
        <v>39215</v>
      </c>
      <c r="M200" s="75">
        <v>2587900</v>
      </c>
      <c r="N200" s="75">
        <v>449820</v>
      </c>
      <c r="O200" s="75">
        <v>0</v>
      </c>
      <c r="P200" s="75">
        <v>1579074.78</v>
      </c>
      <c r="Q200" s="75">
        <v>2232597.7999999998</v>
      </c>
      <c r="R200" s="75">
        <v>35250</v>
      </c>
      <c r="S200" s="75">
        <v>854492.98</v>
      </c>
      <c r="T200" s="75">
        <v>596917.5</v>
      </c>
      <c r="U200" s="75">
        <v>0</v>
      </c>
      <c r="V200" s="75">
        <v>9642474.3399999999</v>
      </c>
      <c r="W200" s="75">
        <v>0</v>
      </c>
      <c r="X200" s="75">
        <v>293020</v>
      </c>
      <c r="Y200" s="75">
        <v>27000</v>
      </c>
      <c r="Z200" s="75">
        <v>399600</v>
      </c>
      <c r="AA200" s="75">
        <v>0</v>
      </c>
      <c r="AB200" s="75">
        <v>0</v>
      </c>
      <c r="AC200" s="75">
        <v>0</v>
      </c>
      <c r="AD200" s="75">
        <v>0</v>
      </c>
      <c r="AE200" s="75">
        <v>9061495.3499999996</v>
      </c>
      <c r="AF200" s="75">
        <v>311367.84000000003</v>
      </c>
      <c r="AG200" s="75">
        <v>181360</v>
      </c>
      <c r="AH200" s="75">
        <v>0</v>
      </c>
      <c r="AI200" s="75">
        <v>270533.32</v>
      </c>
      <c r="AJ200" s="75">
        <v>16536</v>
      </c>
      <c r="AK200" s="75">
        <v>343491.88</v>
      </c>
      <c r="AL200" s="75">
        <v>0</v>
      </c>
      <c r="AM200" s="75">
        <v>162500</v>
      </c>
      <c r="AN200" s="75">
        <v>0</v>
      </c>
      <c r="AO200" s="75">
        <v>345075</v>
      </c>
      <c r="AP200" s="75">
        <v>138126</v>
      </c>
      <c r="AQ200" s="75">
        <v>0</v>
      </c>
      <c r="AR200" s="75">
        <v>132440</v>
      </c>
      <c r="AS200" s="75">
        <v>0</v>
      </c>
      <c r="AT200" s="75">
        <v>360000</v>
      </c>
      <c r="AU200" s="75">
        <v>0</v>
      </c>
      <c r="AV200" s="75">
        <v>0</v>
      </c>
      <c r="AW200" s="75">
        <v>300000</v>
      </c>
      <c r="AX200" s="75">
        <v>2089218.11</v>
      </c>
      <c r="AY200" s="75">
        <v>414632.72</v>
      </c>
      <c r="AZ200" s="75">
        <v>0</v>
      </c>
      <c r="BA200" s="75">
        <v>40000</v>
      </c>
      <c r="BB200" s="75">
        <v>1113368</v>
      </c>
      <c r="BC200" s="75">
        <v>202896</v>
      </c>
      <c r="BD200" s="75">
        <v>1767830</v>
      </c>
      <c r="BE200" s="75">
        <v>796300</v>
      </c>
      <c r="BF200" s="75">
        <v>0</v>
      </c>
      <c r="BG200" s="75">
        <v>0</v>
      </c>
      <c r="BH200" s="75">
        <v>81270</v>
      </c>
      <c r="BI200" s="75">
        <v>4266618.4000000004</v>
      </c>
      <c r="BJ200" s="75">
        <v>0</v>
      </c>
      <c r="BK200" s="75">
        <v>100500</v>
      </c>
      <c r="BL200" s="75">
        <v>0</v>
      </c>
      <c r="BM200" s="75">
        <v>0</v>
      </c>
      <c r="BN200" s="75">
        <v>0</v>
      </c>
      <c r="BO200" s="75">
        <v>47700</v>
      </c>
      <c r="BP200" s="75">
        <v>0</v>
      </c>
      <c r="BQ200" s="75">
        <v>0</v>
      </c>
      <c r="BR200" s="75">
        <v>0</v>
      </c>
      <c r="BS200" s="75">
        <v>0</v>
      </c>
      <c r="BT200" s="75">
        <v>0</v>
      </c>
      <c r="BU200" s="75">
        <v>0</v>
      </c>
      <c r="BV200" s="75">
        <v>332556</v>
      </c>
      <c r="BW200" s="75">
        <v>0</v>
      </c>
      <c r="BX200" s="75">
        <v>0</v>
      </c>
      <c r="BY200" s="76">
        <v>8067208.25</v>
      </c>
    </row>
    <row r="201" spans="1:77" x14ac:dyDescent="0.2">
      <c r="A201" s="73" t="s">
        <v>557</v>
      </c>
      <c r="B201" s="74" t="s">
        <v>598</v>
      </c>
      <c r="C201" s="73" t="s">
        <v>599</v>
      </c>
      <c r="D201" s="75">
        <v>0</v>
      </c>
      <c r="E201" s="75">
        <v>0</v>
      </c>
      <c r="F201" s="75">
        <v>0</v>
      </c>
      <c r="G201" s="75">
        <v>0</v>
      </c>
      <c r="H201" s="75">
        <v>0</v>
      </c>
      <c r="I201" s="75">
        <v>75100</v>
      </c>
      <c r="J201" s="75">
        <v>0</v>
      </c>
      <c r="K201" s="75">
        <v>0</v>
      </c>
      <c r="L201" s="75">
        <v>100585</v>
      </c>
      <c r="M201" s="75">
        <v>0</v>
      </c>
      <c r="N201" s="75">
        <v>0</v>
      </c>
      <c r="O201" s="75">
        <v>0</v>
      </c>
      <c r="P201" s="75">
        <v>0</v>
      </c>
      <c r="Q201" s="75">
        <v>1607054.51</v>
      </c>
      <c r="R201" s="75">
        <v>137500</v>
      </c>
      <c r="S201" s="75">
        <v>509902</v>
      </c>
      <c r="T201" s="75">
        <v>0</v>
      </c>
      <c r="U201" s="75">
        <v>0</v>
      </c>
      <c r="V201" s="75">
        <v>0</v>
      </c>
      <c r="W201" s="75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178990</v>
      </c>
      <c r="AD201" s="75">
        <v>79310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28800</v>
      </c>
      <c r="AN201" s="75">
        <v>119332.92</v>
      </c>
      <c r="AO201" s="75">
        <v>0</v>
      </c>
      <c r="AP201" s="75">
        <v>0</v>
      </c>
      <c r="AQ201" s="75">
        <v>0</v>
      </c>
      <c r="AR201" s="75">
        <v>0</v>
      </c>
      <c r="AS201" s="75">
        <v>0</v>
      </c>
      <c r="AT201" s="75">
        <v>0</v>
      </c>
      <c r="AU201" s="75">
        <v>0</v>
      </c>
      <c r="AV201" s="75">
        <v>11995</v>
      </c>
      <c r="AW201" s="75">
        <v>0</v>
      </c>
      <c r="AX201" s="75">
        <v>0</v>
      </c>
      <c r="AY201" s="75">
        <v>235748</v>
      </c>
      <c r="AZ201" s="75">
        <v>560100</v>
      </c>
      <c r="BA201" s="75">
        <v>0</v>
      </c>
      <c r="BB201" s="75">
        <v>0</v>
      </c>
      <c r="BC201" s="75">
        <v>0</v>
      </c>
      <c r="BD201" s="75">
        <v>0</v>
      </c>
      <c r="BE201" s="75">
        <v>0</v>
      </c>
      <c r="BF201" s="75">
        <v>0</v>
      </c>
      <c r="BG201" s="75">
        <v>50670</v>
      </c>
      <c r="BH201" s="75">
        <v>91335</v>
      </c>
      <c r="BI201" s="75">
        <v>0</v>
      </c>
      <c r="BJ201" s="75">
        <v>0</v>
      </c>
      <c r="BK201" s="75">
        <v>18000</v>
      </c>
      <c r="BL201" s="75">
        <v>4287</v>
      </c>
      <c r="BM201" s="75">
        <v>131775</v>
      </c>
      <c r="BN201" s="75">
        <v>0</v>
      </c>
      <c r="BO201" s="75">
        <v>24600</v>
      </c>
      <c r="BP201" s="75">
        <v>0</v>
      </c>
      <c r="BQ201" s="75">
        <v>0</v>
      </c>
      <c r="BR201" s="75">
        <v>0</v>
      </c>
      <c r="BS201" s="75">
        <v>0</v>
      </c>
      <c r="BT201" s="75">
        <v>0</v>
      </c>
      <c r="BU201" s="75">
        <v>0</v>
      </c>
      <c r="BV201" s="75">
        <v>292143</v>
      </c>
      <c r="BW201" s="75">
        <v>137306</v>
      </c>
      <c r="BX201" s="75">
        <v>175920</v>
      </c>
      <c r="BY201" s="76">
        <v>3463781.63</v>
      </c>
    </row>
    <row r="202" spans="1:77" x14ac:dyDescent="0.2">
      <c r="A202" s="73" t="s">
        <v>557</v>
      </c>
      <c r="B202" s="74" t="s">
        <v>600</v>
      </c>
      <c r="C202" s="73" t="s">
        <v>601</v>
      </c>
      <c r="D202" s="75">
        <v>17400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210272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0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0</v>
      </c>
      <c r="X202" s="75">
        <v>0</v>
      </c>
      <c r="Y202" s="75">
        <v>9600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60380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  <c r="AO202" s="75">
        <v>0</v>
      </c>
      <c r="AP202" s="75">
        <v>0</v>
      </c>
      <c r="AQ202" s="75">
        <v>15200</v>
      </c>
      <c r="AR202" s="75">
        <v>0</v>
      </c>
      <c r="AS202" s="75">
        <v>0</v>
      </c>
      <c r="AT202" s="75">
        <v>0</v>
      </c>
      <c r="AU202" s="75">
        <v>0</v>
      </c>
      <c r="AV202" s="75">
        <v>0</v>
      </c>
      <c r="AW202" s="75">
        <v>0</v>
      </c>
      <c r="AX202" s="75">
        <v>0</v>
      </c>
      <c r="AY202" s="75">
        <v>0</v>
      </c>
      <c r="AZ202" s="75">
        <v>0</v>
      </c>
      <c r="BA202" s="75">
        <v>0</v>
      </c>
      <c r="BB202" s="75">
        <v>0</v>
      </c>
      <c r="BC202" s="75">
        <v>0</v>
      </c>
      <c r="BD202" s="75">
        <v>0</v>
      </c>
      <c r="BE202" s="75">
        <v>23600</v>
      </c>
      <c r="BF202" s="75">
        <v>7000</v>
      </c>
      <c r="BG202" s="75">
        <v>0</v>
      </c>
      <c r="BH202" s="75">
        <v>0</v>
      </c>
      <c r="BI202" s="75">
        <v>8800</v>
      </c>
      <c r="BJ202" s="75">
        <v>0</v>
      </c>
      <c r="BK202" s="75">
        <v>0</v>
      </c>
      <c r="BL202" s="75">
        <v>0</v>
      </c>
      <c r="BM202" s="75">
        <v>28299</v>
      </c>
      <c r="BN202" s="75">
        <v>0</v>
      </c>
      <c r="BO202" s="75">
        <v>0</v>
      </c>
      <c r="BP202" s="75">
        <v>0</v>
      </c>
      <c r="BQ202" s="75">
        <v>0</v>
      </c>
      <c r="BR202" s="75">
        <v>0</v>
      </c>
      <c r="BS202" s="75">
        <v>0</v>
      </c>
      <c r="BT202" s="75">
        <v>0</v>
      </c>
      <c r="BU202" s="75">
        <v>0</v>
      </c>
      <c r="BV202" s="75">
        <v>0</v>
      </c>
      <c r="BW202" s="75">
        <v>0</v>
      </c>
      <c r="BX202" s="75">
        <v>0</v>
      </c>
      <c r="BY202" s="76">
        <v>758410</v>
      </c>
    </row>
    <row r="203" spans="1:77" x14ac:dyDescent="0.2">
      <c r="A203" s="73" t="s">
        <v>557</v>
      </c>
      <c r="B203" s="74" t="s">
        <v>602</v>
      </c>
      <c r="C203" s="73" t="s">
        <v>603</v>
      </c>
      <c r="D203" s="75">
        <v>0</v>
      </c>
      <c r="E203" s="75">
        <v>0</v>
      </c>
      <c r="F203" s="75">
        <v>577500</v>
      </c>
      <c r="G203" s="75">
        <v>310390</v>
      </c>
      <c r="H203" s="75">
        <v>0</v>
      </c>
      <c r="I203" s="75">
        <v>0</v>
      </c>
      <c r="J203" s="75">
        <v>0</v>
      </c>
      <c r="K203" s="75">
        <v>731970</v>
      </c>
      <c r="L203" s="75">
        <v>0</v>
      </c>
      <c r="M203" s="75">
        <v>0</v>
      </c>
      <c r="N203" s="75">
        <v>0</v>
      </c>
      <c r="O203" s="75">
        <v>627760</v>
      </c>
      <c r="P203" s="75">
        <v>0</v>
      </c>
      <c r="Q203" s="75">
        <v>0</v>
      </c>
      <c r="R203" s="75">
        <v>0</v>
      </c>
      <c r="S203" s="75">
        <v>19260</v>
      </c>
      <c r="T203" s="75">
        <v>178860</v>
      </c>
      <c r="U203" s="75">
        <v>0</v>
      </c>
      <c r="V203" s="75">
        <v>1183641.3</v>
      </c>
      <c r="W203" s="75">
        <v>777945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41000</v>
      </c>
      <c r="AE203" s="75">
        <v>0</v>
      </c>
      <c r="AF203" s="75">
        <v>136960</v>
      </c>
      <c r="AG203" s="75">
        <v>0</v>
      </c>
      <c r="AH203" s="75">
        <v>72500</v>
      </c>
      <c r="AI203" s="75">
        <v>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  <c r="AO203" s="75">
        <v>0</v>
      </c>
      <c r="AP203" s="75">
        <v>0</v>
      </c>
      <c r="AQ203" s="75">
        <v>0</v>
      </c>
      <c r="AR203" s="75">
        <v>0</v>
      </c>
      <c r="AS203" s="75">
        <v>0</v>
      </c>
      <c r="AT203" s="75">
        <v>0</v>
      </c>
      <c r="AU203" s="75">
        <v>0</v>
      </c>
      <c r="AV203" s="75">
        <v>0</v>
      </c>
      <c r="AW203" s="75">
        <v>0</v>
      </c>
      <c r="AX203" s="75">
        <v>0</v>
      </c>
      <c r="AY203" s="75">
        <v>127500</v>
      </c>
      <c r="AZ203" s="75">
        <v>0</v>
      </c>
      <c r="BA203" s="75">
        <v>0</v>
      </c>
      <c r="BB203" s="75">
        <v>0</v>
      </c>
      <c r="BC203" s="75">
        <v>0</v>
      </c>
      <c r="BD203" s="75">
        <v>0</v>
      </c>
      <c r="BE203" s="75">
        <v>0</v>
      </c>
      <c r="BF203" s="75">
        <v>137887</v>
      </c>
      <c r="BG203" s="75">
        <v>0</v>
      </c>
      <c r="BH203" s="75">
        <v>0</v>
      </c>
      <c r="BI203" s="75">
        <v>416985.2</v>
      </c>
      <c r="BJ203" s="75">
        <v>0</v>
      </c>
      <c r="BK203" s="75">
        <v>246100</v>
      </c>
      <c r="BL203" s="75">
        <v>0</v>
      </c>
      <c r="BM203" s="75">
        <v>80475.199999999997</v>
      </c>
      <c r="BN203" s="75">
        <v>207500</v>
      </c>
      <c r="BO203" s="75">
        <v>73800</v>
      </c>
      <c r="BP203" s="75">
        <v>0</v>
      </c>
      <c r="BQ203" s="75">
        <v>0</v>
      </c>
      <c r="BR203" s="75">
        <v>0</v>
      </c>
      <c r="BS203" s="75">
        <v>0</v>
      </c>
      <c r="BT203" s="75">
        <v>0</v>
      </c>
      <c r="BU203" s="75">
        <v>183450</v>
      </c>
      <c r="BV203" s="75">
        <v>0</v>
      </c>
      <c r="BW203" s="75">
        <v>0</v>
      </c>
      <c r="BX203" s="75">
        <v>0</v>
      </c>
      <c r="BY203" s="76">
        <v>27270519.689900003</v>
      </c>
    </row>
    <row r="204" spans="1:77" x14ac:dyDescent="0.2">
      <c r="A204" s="73" t="s">
        <v>557</v>
      </c>
      <c r="B204" s="74" t="s">
        <v>604</v>
      </c>
      <c r="C204" s="73" t="s">
        <v>605</v>
      </c>
      <c r="D204" s="75">
        <v>3123173.6</v>
      </c>
      <c r="E204" s="75">
        <v>0</v>
      </c>
      <c r="F204" s="75">
        <v>1444649.63</v>
      </c>
      <c r="G204" s="75">
        <v>0</v>
      </c>
      <c r="H204" s="75">
        <v>0</v>
      </c>
      <c r="I204" s="75">
        <v>0</v>
      </c>
      <c r="J204" s="75">
        <v>0</v>
      </c>
      <c r="K204" s="75">
        <v>1198188.2</v>
      </c>
      <c r="L204" s="75">
        <v>32414.1</v>
      </c>
      <c r="M204" s="75">
        <v>837107.19999999995</v>
      </c>
      <c r="N204" s="75">
        <v>0</v>
      </c>
      <c r="O204" s="75">
        <v>0</v>
      </c>
      <c r="P204" s="75">
        <v>1414638</v>
      </c>
      <c r="Q204" s="75">
        <v>25200</v>
      </c>
      <c r="R204" s="75">
        <v>0</v>
      </c>
      <c r="S204" s="75">
        <v>349170.96</v>
      </c>
      <c r="T204" s="75">
        <v>73260</v>
      </c>
      <c r="U204" s="75">
        <v>0</v>
      </c>
      <c r="V204" s="75">
        <v>2524479.2000000002</v>
      </c>
      <c r="W204" s="75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5948434.29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  <c r="AO204" s="75">
        <v>0</v>
      </c>
      <c r="AP204" s="75">
        <v>0</v>
      </c>
      <c r="AQ204" s="75">
        <v>0</v>
      </c>
      <c r="AR204" s="75">
        <v>0</v>
      </c>
      <c r="AS204" s="75">
        <v>0</v>
      </c>
      <c r="AT204" s="75">
        <v>0</v>
      </c>
      <c r="AU204" s="75">
        <v>0</v>
      </c>
      <c r="AV204" s="75">
        <v>0</v>
      </c>
      <c r="AW204" s="75">
        <v>0</v>
      </c>
      <c r="AX204" s="75">
        <v>3770849.45</v>
      </c>
      <c r="AY204" s="75">
        <v>0</v>
      </c>
      <c r="AZ204" s="75">
        <v>263679</v>
      </c>
      <c r="BA204" s="75">
        <v>339355.5</v>
      </c>
      <c r="BB204" s="75">
        <v>0</v>
      </c>
      <c r="BC204" s="75">
        <v>0</v>
      </c>
      <c r="BD204" s="75">
        <v>0</v>
      </c>
      <c r="BE204" s="75">
        <v>641032</v>
      </c>
      <c r="BF204" s="75">
        <v>256239.2</v>
      </c>
      <c r="BG204" s="75">
        <v>0</v>
      </c>
      <c r="BH204" s="75">
        <v>0</v>
      </c>
      <c r="BI204" s="75">
        <v>0</v>
      </c>
      <c r="BJ204" s="75">
        <v>0</v>
      </c>
      <c r="BK204" s="75">
        <v>34200</v>
      </c>
      <c r="BL204" s="75">
        <v>0</v>
      </c>
      <c r="BM204" s="75">
        <v>0</v>
      </c>
      <c r="BN204" s="75">
        <v>0</v>
      </c>
      <c r="BO204" s="75">
        <v>0</v>
      </c>
      <c r="BP204" s="75">
        <v>0</v>
      </c>
      <c r="BQ204" s="75">
        <v>0</v>
      </c>
      <c r="BR204" s="75">
        <v>0</v>
      </c>
      <c r="BS204" s="75">
        <v>0</v>
      </c>
      <c r="BT204" s="75">
        <v>0</v>
      </c>
      <c r="BU204" s="75">
        <v>0</v>
      </c>
      <c r="BV204" s="75">
        <v>0</v>
      </c>
      <c r="BW204" s="75">
        <v>0</v>
      </c>
      <c r="BX204" s="75">
        <v>0</v>
      </c>
      <c r="BY204" s="76">
        <v>43462402.189999998</v>
      </c>
    </row>
    <row r="205" spans="1:77" x14ac:dyDescent="0.2">
      <c r="A205" s="73" t="s">
        <v>557</v>
      </c>
      <c r="B205" s="74" t="s">
        <v>606</v>
      </c>
      <c r="C205" s="73" t="s">
        <v>607</v>
      </c>
      <c r="D205" s="75">
        <v>1480275.39</v>
      </c>
      <c r="E205" s="75">
        <v>302767</v>
      </c>
      <c r="F205" s="75">
        <v>186976.2</v>
      </c>
      <c r="G205" s="75">
        <v>94800</v>
      </c>
      <c r="H205" s="75">
        <v>95014.57</v>
      </c>
      <c r="I205" s="75">
        <v>58360</v>
      </c>
      <c r="J205" s="75">
        <v>1336373.99</v>
      </c>
      <c r="K205" s="75">
        <v>59620</v>
      </c>
      <c r="L205" s="75">
        <v>88063.25</v>
      </c>
      <c r="M205" s="75">
        <v>846468.36</v>
      </c>
      <c r="N205" s="75">
        <v>18545.5</v>
      </c>
      <c r="O205" s="75">
        <v>123150</v>
      </c>
      <c r="P205" s="75">
        <v>313908.5</v>
      </c>
      <c r="Q205" s="75">
        <v>302090</v>
      </c>
      <c r="R205" s="75">
        <v>0</v>
      </c>
      <c r="S205" s="75">
        <v>173184</v>
      </c>
      <c r="T205" s="75">
        <v>187260</v>
      </c>
      <c r="U205" s="75">
        <v>36540</v>
      </c>
      <c r="V205" s="75">
        <v>1085179.8</v>
      </c>
      <c r="W205" s="75">
        <v>82700</v>
      </c>
      <c r="X205" s="75">
        <v>52532.5</v>
      </c>
      <c r="Y205" s="75">
        <v>357673</v>
      </c>
      <c r="Z205" s="75">
        <v>40325</v>
      </c>
      <c r="AA205" s="75">
        <v>43714</v>
      </c>
      <c r="AB205" s="75">
        <v>179650</v>
      </c>
      <c r="AC205" s="75">
        <v>41068.75</v>
      </c>
      <c r="AD205" s="75">
        <v>48972.5</v>
      </c>
      <c r="AE205" s="75">
        <v>1238205.6000000001</v>
      </c>
      <c r="AF205" s="75">
        <v>123327</v>
      </c>
      <c r="AG205" s="75">
        <v>39060.15</v>
      </c>
      <c r="AH205" s="75">
        <v>78672</v>
      </c>
      <c r="AI205" s="75">
        <v>53630</v>
      </c>
      <c r="AJ205" s="75">
        <v>114485.5</v>
      </c>
      <c r="AK205" s="75">
        <v>81035</v>
      </c>
      <c r="AL205" s="75">
        <v>77072</v>
      </c>
      <c r="AM205" s="75">
        <v>99328</v>
      </c>
      <c r="AN205" s="75">
        <v>53779.5</v>
      </c>
      <c r="AO205" s="75">
        <v>129344</v>
      </c>
      <c r="AP205" s="75">
        <v>68209</v>
      </c>
      <c r="AQ205" s="75">
        <v>138820</v>
      </c>
      <c r="AR205" s="75">
        <v>2500</v>
      </c>
      <c r="AS205" s="75">
        <v>36336</v>
      </c>
      <c r="AT205" s="75">
        <v>50964</v>
      </c>
      <c r="AU205" s="75">
        <v>27860</v>
      </c>
      <c r="AV205" s="75">
        <v>0</v>
      </c>
      <c r="AW205" s="75">
        <v>46172</v>
      </c>
      <c r="AX205" s="75">
        <v>538972</v>
      </c>
      <c r="AY205" s="75">
        <v>147138</v>
      </c>
      <c r="AZ205" s="75">
        <v>101618</v>
      </c>
      <c r="BA205" s="75">
        <v>324144</v>
      </c>
      <c r="BB205" s="75">
        <v>146169.60000000001</v>
      </c>
      <c r="BC205" s="75">
        <v>65550</v>
      </c>
      <c r="BD205" s="75">
        <v>158680</v>
      </c>
      <c r="BE205" s="75">
        <v>192304</v>
      </c>
      <c r="BF205" s="75">
        <v>114359.75</v>
      </c>
      <c r="BG205" s="75">
        <v>20614</v>
      </c>
      <c r="BH205" s="75">
        <v>13079</v>
      </c>
      <c r="BI205" s="75">
        <v>791897</v>
      </c>
      <c r="BJ205" s="75">
        <v>358182</v>
      </c>
      <c r="BK205" s="75">
        <v>59356</v>
      </c>
      <c r="BL205" s="75">
        <v>34710</v>
      </c>
      <c r="BM205" s="75">
        <v>43224</v>
      </c>
      <c r="BN205" s="75">
        <v>70443</v>
      </c>
      <c r="BO205" s="75">
        <v>20076</v>
      </c>
      <c r="BP205" s="75">
        <v>612261.1</v>
      </c>
      <c r="BQ205" s="75">
        <v>59736</v>
      </c>
      <c r="BR205" s="75">
        <v>86749</v>
      </c>
      <c r="BS205" s="75">
        <v>111968</v>
      </c>
      <c r="BT205" s="75">
        <v>102988</v>
      </c>
      <c r="BU205" s="75">
        <v>217356</v>
      </c>
      <c r="BV205" s="75">
        <v>62975</v>
      </c>
      <c r="BW205" s="75">
        <v>63261</v>
      </c>
      <c r="BX205" s="75">
        <v>81608</v>
      </c>
      <c r="BY205" s="76">
        <v>4761001.5999999996</v>
      </c>
    </row>
    <row r="206" spans="1:77" x14ac:dyDescent="0.2">
      <c r="A206" s="73" t="s">
        <v>557</v>
      </c>
      <c r="B206" s="74" t="s">
        <v>608</v>
      </c>
      <c r="C206" s="73" t="s">
        <v>609</v>
      </c>
      <c r="D206" s="75">
        <v>7518310.3200000003</v>
      </c>
      <c r="E206" s="75">
        <v>284556.74</v>
      </c>
      <c r="F206" s="75">
        <v>0</v>
      </c>
      <c r="G206" s="75">
        <v>0</v>
      </c>
      <c r="H206" s="75">
        <v>154494.93</v>
      </c>
      <c r="I206" s="75">
        <v>6360</v>
      </c>
      <c r="J206" s="75">
        <v>1861700</v>
      </c>
      <c r="K206" s="75">
        <v>98709</v>
      </c>
      <c r="L206" s="75">
        <v>0</v>
      </c>
      <c r="M206" s="75">
        <v>305720</v>
      </c>
      <c r="N206" s="75">
        <v>7000</v>
      </c>
      <c r="O206" s="75">
        <v>1122461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6073658</v>
      </c>
      <c r="W206" s="75">
        <v>19000</v>
      </c>
      <c r="X206" s="75">
        <v>0</v>
      </c>
      <c r="Y206" s="75">
        <v>2775990</v>
      </c>
      <c r="Z206" s="75">
        <v>5267341</v>
      </c>
      <c r="AA206" s="75">
        <v>911014.6</v>
      </c>
      <c r="AB206" s="75">
        <v>172110</v>
      </c>
      <c r="AC206" s="75">
        <v>0</v>
      </c>
      <c r="AD206" s="75">
        <v>12647.4</v>
      </c>
      <c r="AE206" s="75">
        <v>360000</v>
      </c>
      <c r="AF206" s="75">
        <v>0</v>
      </c>
      <c r="AG206" s="75">
        <v>0</v>
      </c>
      <c r="AH206" s="75">
        <v>0</v>
      </c>
      <c r="AI206" s="75">
        <v>32315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0</v>
      </c>
      <c r="AQ206" s="75">
        <v>437123.55</v>
      </c>
      <c r="AR206" s="75">
        <v>2460</v>
      </c>
      <c r="AS206" s="75">
        <v>0</v>
      </c>
      <c r="AT206" s="75">
        <v>2580</v>
      </c>
      <c r="AU206" s="75">
        <v>0</v>
      </c>
      <c r="AV206" s="75">
        <v>0</v>
      </c>
      <c r="AW206" s="75">
        <v>1380</v>
      </c>
      <c r="AX206" s="75">
        <v>296250</v>
      </c>
      <c r="AY206" s="75">
        <v>217720</v>
      </c>
      <c r="AZ206" s="75">
        <v>2766760</v>
      </c>
      <c r="BA206" s="75">
        <v>0</v>
      </c>
      <c r="BB206" s="75">
        <v>0</v>
      </c>
      <c r="BC206" s="75">
        <v>0</v>
      </c>
      <c r="BD206" s="75">
        <v>2904.15</v>
      </c>
      <c r="BE206" s="75">
        <v>0</v>
      </c>
      <c r="BF206" s="75">
        <v>0</v>
      </c>
      <c r="BG206" s="75">
        <v>0</v>
      </c>
      <c r="BH206" s="75">
        <v>0</v>
      </c>
      <c r="BI206" s="75">
        <v>0</v>
      </c>
      <c r="BJ206" s="75">
        <v>0</v>
      </c>
      <c r="BK206" s="75">
        <v>0</v>
      </c>
      <c r="BL206" s="75">
        <v>0</v>
      </c>
      <c r="BM206" s="75">
        <v>0</v>
      </c>
      <c r="BN206" s="75">
        <v>331790</v>
      </c>
      <c r="BO206" s="75">
        <v>0</v>
      </c>
      <c r="BP206" s="75">
        <v>5641200</v>
      </c>
      <c r="BQ206" s="75">
        <v>0</v>
      </c>
      <c r="BR206" s="75">
        <v>0</v>
      </c>
      <c r="BS206" s="75">
        <v>44792.75</v>
      </c>
      <c r="BT206" s="75">
        <v>0</v>
      </c>
      <c r="BU206" s="75">
        <v>11288645</v>
      </c>
      <c r="BV206" s="75">
        <v>0</v>
      </c>
      <c r="BW206" s="75">
        <v>125000</v>
      </c>
      <c r="BX206" s="75">
        <v>0</v>
      </c>
      <c r="BY206" s="76">
        <v>1432903</v>
      </c>
    </row>
    <row r="207" spans="1:77" x14ac:dyDescent="0.2">
      <c r="A207" s="73" t="s">
        <v>557</v>
      </c>
      <c r="B207" s="74" t="s">
        <v>610</v>
      </c>
      <c r="C207" s="73" t="s">
        <v>611</v>
      </c>
      <c r="D207" s="75">
        <v>11207122.35</v>
      </c>
      <c r="E207" s="75">
        <v>2831624.98</v>
      </c>
      <c r="F207" s="75">
        <v>277487.82</v>
      </c>
      <c r="G207" s="75">
        <v>543727.30000000005</v>
      </c>
      <c r="H207" s="75">
        <v>2007272.78</v>
      </c>
      <c r="I207" s="75">
        <v>272780.45</v>
      </c>
      <c r="J207" s="75">
        <v>14882225.6</v>
      </c>
      <c r="K207" s="75">
        <v>1903161.03</v>
      </c>
      <c r="L207" s="75">
        <v>497703.2</v>
      </c>
      <c r="M207" s="75">
        <v>733116.95</v>
      </c>
      <c r="N207" s="75">
        <v>82794.11</v>
      </c>
      <c r="O207" s="75">
        <v>1094544.3400000001</v>
      </c>
      <c r="P207" s="75">
        <v>3286386.99</v>
      </c>
      <c r="Q207" s="75">
        <v>4681949.04</v>
      </c>
      <c r="R207" s="75">
        <v>476962.05</v>
      </c>
      <c r="S207" s="75">
        <v>887764.77</v>
      </c>
      <c r="T207" s="75">
        <v>908168.55</v>
      </c>
      <c r="U207" s="75">
        <v>4110186.63</v>
      </c>
      <c r="V207" s="75">
        <v>9974898.1899999995</v>
      </c>
      <c r="W207" s="75">
        <v>927467.52000000002</v>
      </c>
      <c r="X207" s="75">
        <v>421259.5</v>
      </c>
      <c r="Y207" s="75">
        <v>971587.1</v>
      </c>
      <c r="Z207" s="75">
        <v>841582.73</v>
      </c>
      <c r="AA207" s="75">
        <v>98602</v>
      </c>
      <c r="AB207" s="75">
        <v>568886.25</v>
      </c>
      <c r="AC207" s="75">
        <v>560918.79</v>
      </c>
      <c r="AD207" s="75">
        <v>288830.51</v>
      </c>
      <c r="AE207" s="75">
        <v>8283024.3499999996</v>
      </c>
      <c r="AF207" s="75">
        <v>1012830.75</v>
      </c>
      <c r="AG207" s="75">
        <v>206806</v>
      </c>
      <c r="AH207" s="75">
        <v>92130.53</v>
      </c>
      <c r="AI207" s="75">
        <v>189087.4</v>
      </c>
      <c r="AJ207" s="75">
        <v>129732.4</v>
      </c>
      <c r="AK207" s="75">
        <v>723802.48</v>
      </c>
      <c r="AL207" s="75">
        <v>43935</v>
      </c>
      <c r="AM207" s="75">
        <v>3908155.37</v>
      </c>
      <c r="AN207" s="75">
        <v>115209</v>
      </c>
      <c r="AO207" s="75">
        <v>302999</v>
      </c>
      <c r="AP207" s="75">
        <v>21037.86</v>
      </c>
      <c r="AQ207" s="75">
        <v>1353820.52</v>
      </c>
      <c r="AR207" s="75">
        <v>1491191.2</v>
      </c>
      <c r="AS207" s="75">
        <v>60976</v>
      </c>
      <c r="AT207" s="75">
        <v>49143</v>
      </c>
      <c r="AU207" s="75">
        <v>231379.95</v>
      </c>
      <c r="AV207" s="75">
        <v>677856.39</v>
      </c>
      <c r="AW207" s="75">
        <v>671541</v>
      </c>
      <c r="AX207" s="75">
        <v>3819269.25</v>
      </c>
      <c r="AY207" s="75">
        <v>1928010.63</v>
      </c>
      <c r="AZ207" s="75">
        <v>188507</v>
      </c>
      <c r="BA207" s="75">
        <v>399456.38</v>
      </c>
      <c r="BB207" s="75">
        <v>1285494.94</v>
      </c>
      <c r="BC207" s="75">
        <v>7951507</v>
      </c>
      <c r="BD207" s="75">
        <v>1065147.5599</v>
      </c>
      <c r="BE207" s="75">
        <v>5658779.5499999998</v>
      </c>
      <c r="BF207" s="75">
        <v>100038.69</v>
      </c>
      <c r="BG207" s="75">
        <v>108621.9</v>
      </c>
      <c r="BH207" s="75">
        <v>889216.5</v>
      </c>
      <c r="BI207" s="75">
        <v>10147643.050000001</v>
      </c>
      <c r="BJ207" s="75">
        <v>1538286.9</v>
      </c>
      <c r="BK207" s="75">
        <v>722710.75</v>
      </c>
      <c r="BL207" s="75">
        <v>16448</v>
      </c>
      <c r="BM207" s="75">
        <v>212065</v>
      </c>
      <c r="BN207" s="75">
        <v>1559195.83</v>
      </c>
      <c r="BO207" s="75">
        <v>324450.8</v>
      </c>
      <c r="BP207" s="75">
        <v>712461.85</v>
      </c>
      <c r="BQ207" s="75">
        <v>345503.92</v>
      </c>
      <c r="BR207" s="75">
        <v>238814</v>
      </c>
      <c r="BS207" s="75">
        <v>3665857.43</v>
      </c>
      <c r="BT207" s="75">
        <v>286675</v>
      </c>
      <c r="BU207" s="75">
        <v>64470</v>
      </c>
      <c r="BV207" s="75">
        <v>126496.6</v>
      </c>
      <c r="BW207" s="75">
        <v>413883.32</v>
      </c>
      <c r="BX207" s="75">
        <v>429727.21</v>
      </c>
      <c r="BY207" s="76">
        <v>10529769.5</v>
      </c>
    </row>
    <row r="208" spans="1:77" x14ac:dyDescent="0.2">
      <c r="A208" s="73" t="s">
        <v>557</v>
      </c>
      <c r="B208" s="74" t="s">
        <v>612</v>
      </c>
      <c r="C208" s="73" t="s">
        <v>613</v>
      </c>
      <c r="D208" s="75">
        <v>3030820</v>
      </c>
      <c r="E208" s="75">
        <v>2952180</v>
      </c>
      <c r="F208" s="75">
        <v>4784408.0999999996</v>
      </c>
      <c r="G208" s="75">
        <v>761462.6</v>
      </c>
      <c r="H208" s="75">
        <v>871579</v>
      </c>
      <c r="I208" s="75">
        <v>553194</v>
      </c>
      <c r="J208" s="75">
        <v>5183804.2</v>
      </c>
      <c r="K208" s="75">
        <v>733775</v>
      </c>
      <c r="L208" s="75">
        <v>266660</v>
      </c>
      <c r="M208" s="75">
        <v>2402295</v>
      </c>
      <c r="N208" s="75">
        <v>227980</v>
      </c>
      <c r="O208" s="75">
        <v>657986</v>
      </c>
      <c r="P208" s="75">
        <v>1669748.05</v>
      </c>
      <c r="Q208" s="75">
        <v>582091.19999999995</v>
      </c>
      <c r="R208" s="75">
        <v>99312.5</v>
      </c>
      <c r="S208" s="75">
        <v>274552.5</v>
      </c>
      <c r="T208" s="75">
        <v>602539.75</v>
      </c>
      <c r="U208" s="75">
        <v>329640</v>
      </c>
      <c r="V208" s="75">
        <v>13225899</v>
      </c>
      <c r="W208" s="75">
        <v>1993104</v>
      </c>
      <c r="X208" s="75">
        <v>991048.4</v>
      </c>
      <c r="Y208" s="75">
        <v>712640.7</v>
      </c>
      <c r="Z208" s="75">
        <v>274440</v>
      </c>
      <c r="AA208" s="75">
        <v>56101.45</v>
      </c>
      <c r="AB208" s="75">
        <v>539363.6</v>
      </c>
      <c r="AC208" s="75">
        <v>246328.55</v>
      </c>
      <c r="AD208" s="75">
        <v>131007</v>
      </c>
      <c r="AE208" s="75">
        <v>6715704.4000000004</v>
      </c>
      <c r="AF208" s="75">
        <v>489933</v>
      </c>
      <c r="AG208" s="75">
        <v>382323</v>
      </c>
      <c r="AH208" s="75">
        <v>262579</v>
      </c>
      <c r="AI208" s="75">
        <v>197479</v>
      </c>
      <c r="AJ208" s="75">
        <v>243138.5</v>
      </c>
      <c r="AK208" s="75">
        <v>705292.68</v>
      </c>
      <c r="AL208" s="75">
        <v>507060.95</v>
      </c>
      <c r="AM208" s="75">
        <v>73300</v>
      </c>
      <c r="AN208" s="75">
        <v>521727</v>
      </c>
      <c r="AO208" s="75">
        <v>165144.5</v>
      </c>
      <c r="AP208" s="75">
        <v>195840.5</v>
      </c>
      <c r="AQ208" s="75">
        <v>1193500</v>
      </c>
      <c r="AR208" s="75">
        <v>327885</v>
      </c>
      <c r="AS208" s="75">
        <v>364872.93</v>
      </c>
      <c r="AT208" s="75">
        <v>438004.5</v>
      </c>
      <c r="AU208" s="75">
        <v>275040</v>
      </c>
      <c r="AV208" s="75">
        <v>30247.8</v>
      </c>
      <c r="AW208" s="75">
        <v>170421.5</v>
      </c>
      <c r="AX208" s="75">
        <v>3732153</v>
      </c>
      <c r="AY208" s="75">
        <v>309472.09999999998</v>
      </c>
      <c r="AZ208" s="75">
        <v>590715</v>
      </c>
      <c r="BA208" s="75">
        <v>1341989.1000000001</v>
      </c>
      <c r="BB208" s="75">
        <v>1230561.45</v>
      </c>
      <c r="BC208" s="75">
        <v>932289.3</v>
      </c>
      <c r="BD208" s="75">
        <v>1946143.15</v>
      </c>
      <c r="BE208" s="75">
        <v>1883885.7</v>
      </c>
      <c r="BF208" s="75">
        <v>766551.3</v>
      </c>
      <c r="BG208" s="75">
        <v>306995.65000000002</v>
      </c>
      <c r="BH208" s="75">
        <v>94965</v>
      </c>
      <c r="BI208" s="75">
        <v>6761872</v>
      </c>
      <c r="BJ208" s="75">
        <v>2354864</v>
      </c>
      <c r="BK208" s="75">
        <v>1049218.5</v>
      </c>
      <c r="BL208" s="75">
        <v>386998.5</v>
      </c>
      <c r="BM208" s="75">
        <v>935</v>
      </c>
      <c r="BN208" s="75">
        <v>577915.4</v>
      </c>
      <c r="BO208" s="75">
        <v>196906.15</v>
      </c>
      <c r="BP208" s="75">
        <v>5672709.2999999998</v>
      </c>
      <c r="BQ208" s="75">
        <v>587820.19999999995</v>
      </c>
      <c r="BR208" s="75">
        <v>432733.4</v>
      </c>
      <c r="BS208" s="75">
        <v>589186</v>
      </c>
      <c r="BT208" s="75">
        <v>395337.3</v>
      </c>
      <c r="BU208" s="75">
        <v>2820328.4</v>
      </c>
      <c r="BV208" s="75">
        <v>590771.30000000005</v>
      </c>
      <c r="BW208" s="75">
        <v>426837.2</v>
      </c>
      <c r="BX208" s="75">
        <v>225365.1</v>
      </c>
      <c r="BY208" s="76">
        <v>23035961.059999999</v>
      </c>
    </row>
    <row r="209" spans="1:77" x14ac:dyDescent="0.2">
      <c r="A209" s="73" t="s">
        <v>557</v>
      </c>
      <c r="B209" s="74" t="s">
        <v>614</v>
      </c>
      <c r="C209" s="73" t="s">
        <v>615</v>
      </c>
      <c r="D209" s="75">
        <v>11340778</v>
      </c>
      <c r="E209" s="75">
        <v>1632292.9</v>
      </c>
      <c r="F209" s="75">
        <v>36382218.299999997</v>
      </c>
      <c r="G209" s="75">
        <v>1123550</v>
      </c>
      <c r="H209" s="75">
        <v>739114.8</v>
      </c>
      <c r="I209" s="75">
        <v>93300</v>
      </c>
      <c r="J209" s="75">
        <v>1721722</v>
      </c>
      <c r="K209" s="75">
        <v>1694061.04</v>
      </c>
      <c r="L209" s="75">
        <v>207500</v>
      </c>
      <c r="M209" s="75">
        <v>5798200</v>
      </c>
      <c r="N209" s="75">
        <v>0</v>
      </c>
      <c r="O209" s="75">
        <v>0</v>
      </c>
      <c r="P209" s="75">
        <v>1393600</v>
      </c>
      <c r="Q209" s="75">
        <v>1380232</v>
      </c>
      <c r="R209" s="75">
        <v>246910</v>
      </c>
      <c r="S209" s="75">
        <v>0</v>
      </c>
      <c r="T209" s="75">
        <v>0</v>
      </c>
      <c r="U209" s="75">
        <v>186000</v>
      </c>
      <c r="V209" s="75">
        <v>6866288.5</v>
      </c>
      <c r="W209" s="75">
        <v>1690992.5</v>
      </c>
      <c r="X209" s="75">
        <v>554750</v>
      </c>
      <c r="Y209" s="75">
        <v>3000147</v>
      </c>
      <c r="Z209" s="75">
        <v>492765.6</v>
      </c>
      <c r="AA209" s="75">
        <v>0</v>
      </c>
      <c r="AB209" s="75">
        <v>582710</v>
      </c>
      <c r="AC209" s="75">
        <v>55993</v>
      </c>
      <c r="AD209" s="75">
        <v>0</v>
      </c>
      <c r="AE209" s="75">
        <v>28174123</v>
      </c>
      <c r="AF209" s="75">
        <v>0</v>
      </c>
      <c r="AG209" s="75">
        <v>0</v>
      </c>
      <c r="AH209" s="75">
        <v>0</v>
      </c>
      <c r="AI209" s="75">
        <v>19000</v>
      </c>
      <c r="AJ209" s="75">
        <v>0</v>
      </c>
      <c r="AK209" s="75">
        <v>0</v>
      </c>
      <c r="AL209" s="75">
        <v>0</v>
      </c>
      <c r="AM209" s="75">
        <v>104950</v>
      </c>
      <c r="AN209" s="75">
        <v>0</v>
      </c>
      <c r="AO209" s="75">
        <v>0</v>
      </c>
      <c r="AP209" s="75">
        <v>0</v>
      </c>
      <c r="AQ209" s="75">
        <v>2954690</v>
      </c>
      <c r="AR209" s="75">
        <v>0</v>
      </c>
      <c r="AS209" s="75">
        <v>0</v>
      </c>
      <c r="AT209" s="75">
        <v>0</v>
      </c>
      <c r="AU209" s="75">
        <v>0</v>
      </c>
      <c r="AV209" s="75">
        <v>0</v>
      </c>
      <c r="AW209" s="75">
        <v>0</v>
      </c>
      <c r="AX209" s="75">
        <v>5765675.1500000004</v>
      </c>
      <c r="AY209" s="75">
        <v>177147</v>
      </c>
      <c r="AZ209" s="75">
        <v>1100393</v>
      </c>
      <c r="BA209" s="75">
        <v>296960</v>
      </c>
      <c r="BB209" s="75">
        <v>0</v>
      </c>
      <c r="BC209" s="75">
        <v>177300</v>
      </c>
      <c r="BD209" s="75">
        <v>2159205</v>
      </c>
      <c r="BE209" s="75">
        <v>1339854</v>
      </c>
      <c r="BF209" s="75">
        <v>791507</v>
      </c>
      <c r="BG209" s="75">
        <v>145575.04999999999</v>
      </c>
      <c r="BH209" s="75">
        <v>110750</v>
      </c>
      <c r="BI209" s="75">
        <v>11015096</v>
      </c>
      <c r="BJ209" s="75">
        <v>3605485</v>
      </c>
      <c r="BK209" s="75">
        <v>909085</v>
      </c>
      <c r="BL209" s="75">
        <v>0</v>
      </c>
      <c r="BM209" s="75">
        <v>136600</v>
      </c>
      <c r="BN209" s="75">
        <v>0</v>
      </c>
      <c r="BO209" s="75">
        <v>144000</v>
      </c>
      <c r="BP209" s="75">
        <v>8755169</v>
      </c>
      <c r="BQ209" s="75">
        <v>39490</v>
      </c>
      <c r="BR209" s="75">
        <v>320914.96999999997</v>
      </c>
      <c r="BS209" s="75">
        <v>123199.99</v>
      </c>
      <c r="BT209" s="75">
        <v>723382</v>
      </c>
      <c r="BU209" s="75">
        <v>4333086</v>
      </c>
      <c r="BV209" s="75">
        <v>665720</v>
      </c>
      <c r="BW209" s="75">
        <v>160655</v>
      </c>
      <c r="BX209" s="75">
        <v>96388.6</v>
      </c>
      <c r="BY209" s="76">
        <v>15328759.520000001</v>
      </c>
    </row>
    <row r="210" spans="1:77" x14ac:dyDescent="0.2">
      <c r="A210" s="73" t="s">
        <v>557</v>
      </c>
      <c r="B210" s="74" t="s">
        <v>616</v>
      </c>
      <c r="C210" s="73" t="s">
        <v>617</v>
      </c>
      <c r="D210" s="75">
        <v>0</v>
      </c>
      <c r="E210" s="75">
        <v>200000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  <c r="AM210" s="75">
        <v>0</v>
      </c>
      <c r="AN210" s="75">
        <v>0</v>
      </c>
      <c r="AO210" s="75">
        <v>0</v>
      </c>
      <c r="AP210" s="75">
        <v>0</v>
      </c>
      <c r="AQ210" s="75">
        <v>0</v>
      </c>
      <c r="AR210" s="75">
        <v>0</v>
      </c>
      <c r="AS210" s="75">
        <v>0</v>
      </c>
      <c r="AT210" s="75">
        <v>0</v>
      </c>
      <c r="AU210" s="75">
        <v>0</v>
      </c>
      <c r="AV210" s="75">
        <v>0</v>
      </c>
      <c r="AW210" s="75">
        <v>0</v>
      </c>
      <c r="AX210" s="75">
        <v>0</v>
      </c>
      <c r="AY210" s="75">
        <v>0</v>
      </c>
      <c r="AZ210" s="75">
        <v>0</v>
      </c>
      <c r="BA210" s="75">
        <v>0</v>
      </c>
      <c r="BB210" s="75">
        <v>0</v>
      </c>
      <c r="BC210" s="75">
        <v>0</v>
      </c>
      <c r="BD210" s="75">
        <v>0</v>
      </c>
      <c r="BE210" s="75">
        <v>0</v>
      </c>
      <c r="BF210" s="75">
        <v>1500</v>
      </c>
      <c r="BG210" s="75">
        <v>0</v>
      </c>
      <c r="BH210" s="75">
        <v>0</v>
      </c>
      <c r="BI210" s="75">
        <v>0</v>
      </c>
      <c r="BJ210" s="75">
        <v>0</v>
      </c>
      <c r="BK210" s="75">
        <v>0</v>
      </c>
      <c r="BL210" s="75">
        <v>0</v>
      </c>
      <c r="BM210" s="75">
        <v>0</v>
      </c>
      <c r="BN210" s="75">
        <v>0</v>
      </c>
      <c r="BO210" s="75">
        <v>0</v>
      </c>
      <c r="BP210" s="75">
        <v>0</v>
      </c>
      <c r="BQ210" s="75">
        <v>0</v>
      </c>
      <c r="BR210" s="75">
        <v>0</v>
      </c>
      <c r="BS210" s="75">
        <v>0</v>
      </c>
      <c r="BT210" s="75">
        <v>0</v>
      </c>
      <c r="BU210" s="75">
        <v>0</v>
      </c>
      <c r="BV210" s="75">
        <v>0</v>
      </c>
      <c r="BW210" s="75">
        <v>0</v>
      </c>
      <c r="BX210" s="75">
        <v>0</v>
      </c>
      <c r="BY210" s="76">
        <v>26821556.169999998</v>
      </c>
    </row>
    <row r="211" spans="1:77" x14ac:dyDescent="0.2">
      <c r="A211" s="73" t="s">
        <v>557</v>
      </c>
      <c r="B211" s="74" t="s">
        <v>618</v>
      </c>
      <c r="C211" s="73" t="s">
        <v>619</v>
      </c>
      <c r="D211" s="75">
        <v>306</v>
      </c>
      <c r="E211" s="75">
        <v>18</v>
      </c>
      <c r="F211" s="75">
        <v>0</v>
      </c>
      <c r="G211" s="75">
        <v>188</v>
      </c>
      <c r="H211" s="75">
        <v>120</v>
      </c>
      <c r="I211" s="75">
        <v>78</v>
      </c>
      <c r="J211" s="75">
        <v>12</v>
      </c>
      <c r="K211" s="75">
        <v>0</v>
      </c>
      <c r="L211" s="75">
        <v>280</v>
      </c>
      <c r="M211" s="75">
        <v>12759.57</v>
      </c>
      <c r="N211" s="75">
        <v>114</v>
      </c>
      <c r="O211" s="75">
        <v>12</v>
      </c>
      <c r="P211" s="75">
        <v>120</v>
      </c>
      <c r="Q211" s="75">
        <v>363</v>
      </c>
      <c r="R211" s="75">
        <v>2072</v>
      </c>
      <c r="S211" s="75">
        <v>0</v>
      </c>
      <c r="T211" s="75">
        <v>0</v>
      </c>
      <c r="U211" s="75">
        <v>14</v>
      </c>
      <c r="V211" s="75">
        <v>39512.910000000003</v>
      </c>
      <c r="W211" s="75">
        <v>0</v>
      </c>
      <c r="X211" s="75">
        <v>0</v>
      </c>
      <c r="Y211" s="75">
        <v>0</v>
      </c>
      <c r="Z211" s="75">
        <v>24</v>
      </c>
      <c r="AA211" s="75">
        <v>0</v>
      </c>
      <c r="AB211" s="75">
        <v>6</v>
      </c>
      <c r="AC211" s="75">
        <v>0</v>
      </c>
      <c r="AD211" s="75">
        <v>0</v>
      </c>
      <c r="AE211" s="75">
        <v>338</v>
      </c>
      <c r="AF211" s="75">
        <v>0</v>
      </c>
      <c r="AG211" s="75">
        <v>12</v>
      </c>
      <c r="AH211" s="75">
        <v>42</v>
      </c>
      <c r="AI211" s="75">
        <v>6</v>
      </c>
      <c r="AJ211" s="75">
        <v>12</v>
      </c>
      <c r="AK211" s="75">
        <v>0</v>
      </c>
      <c r="AL211" s="75">
        <v>12</v>
      </c>
      <c r="AM211" s="75">
        <v>6</v>
      </c>
      <c r="AN211" s="75">
        <v>6</v>
      </c>
      <c r="AO211" s="75">
        <v>24</v>
      </c>
      <c r="AP211" s="75">
        <v>0</v>
      </c>
      <c r="AQ211" s="75">
        <v>272</v>
      </c>
      <c r="AR211" s="75">
        <v>6</v>
      </c>
      <c r="AS211" s="75">
        <v>134</v>
      </c>
      <c r="AT211" s="75">
        <v>0</v>
      </c>
      <c r="AU211" s="75">
        <v>130</v>
      </c>
      <c r="AV211" s="75">
        <v>0</v>
      </c>
      <c r="AW211" s="75">
        <v>12</v>
      </c>
      <c r="AX211" s="75">
        <v>43463.14</v>
      </c>
      <c r="AY211" s="75">
        <v>96</v>
      </c>
      <c r="AZ211" s="75">
        <v>248</v>
      </c>
      <c r="BA211" s="75">
        <v>138</v>
      </c>
      <c r="BB211" s="75">
        <v>42</v>
      </c>
      <c r="BC211" s="75">
        <v>0</v>
      </c>
      <c r="BD211" s="75">
        <v>6966.84</v>
      </c>
      <c r="BE211" s="75">
        <v>102</v>
      </c>
      <c r="BF211" s="75">
        <v>96</v>
      </c>
      <c r="BG211" s="75">
        <v>84</v>
      </c>
      <c r="BH211" s="75">
        <v>120</v>
      </c>
      <c r="BI211" s="75">
        <v>342</v>
      </c>
      <c r="BJ211" s="75">
        <v>350</v>
      </c>
      <c r="BK211" s="75">
        <v>164</v>
      </c>
      <c r="BL211" s="75">
        <v>164</v>
      </c>
      <c r="BM211" s="75">
        <v>164</v>
      </c>
      <c r="BN211" s="75">
        <v>144</v>
      </c>
      <c r="BO211" s="75">
        <v>152</v>
      </c>
      <c r="BP211" s="75">
        <v>3972.26</v>
      </c>
      <c r="BQ211" s="75">
        <v>0</v>
      </c>
      <c r="BR211" s="75">
        <v>0</v>
      </c>
      <c r="BS211" s="75">
        <v>328</v>
      </c>
      <c r="BT211" s="75">
        <v>36</v>
      </c>
      <c r="BU211" s="75">
        <v>135</v>
      </c>
      <c r="BV211" s="75">
        <v>12</v>
      </c>
      <c r="BW211" s="75">
        <v>6</v>
      </c>
      <c r="BX211" s="75">
        <v>0</v>
      </c>
      <c r="BY211" s="76">
        <v>235803179.17999995</v>
      </c>
    </row>
    <row r="212" spans="1:77" x14ac:dyDescent="0.2">
      <c r="A212" s="73" t="s">
        <v>557</v>
      </c>
      <c r="B212" s="74" t="s">
        <v>620</v>
      </c>
      <c r="C212" s="73" t="s">
        <v>621</v>
      </c>
      <c r="D212" s="75">
        <v>348750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  <c r="AO212" s="75">
        <v>0</v>
      </c>
      <c r="AP212" s="75">
        <v>0</v>
      </c>
      <c r="AQ212" s="75">
        <v>0</v>
      </c>
      <c r="AR212" s="75">
        <v>0</v>
      </c>
      <c r="AS212" s="75">
        <v>0</v>
      </c>
      <c r="AT212" s="75">
        <v>0</v>
      </c>
      <c r="AU212" s="75">
        <v>0</v>
      </c>
      <c r="AV212" s="75">
        <v>0</v>
      </c>
      <c r="AW212" s="75">
        <v>0</v>
      </c>
      <c r="AX212" s="75">
        <v>0</v>
      </c>
      <c r="AY212" s="75">
        <v>0</v>
      </c>
      <c r="AZ212" s="75">
        <v>0</v>
      </c>
      <c r="BA212" s="75">
        <v>0</v>
      </c>
      <c r="BB212" s="75">
        <v>0</v>
      </c>
      <c r="BC212" s="75">
        <v>0</v>
      </c>
      <c r="BD212" s="75">
        <v>0</v>
      </c>
      <c r="BE212" s="75">
        <v>0</v>
      </c>
      <c r="BF212" s="75">
        <v>0</v>
      </c>
      <c r="BG212" s="75">
        <v>0</v>
      </c>
      <c r="BH212" s="75">
        <v>0</v>
      </c>
      <c r="BI212" s="75">
        <v>814552</v>
      </c>
      <c r="BJ212" s="75">
        <v>0</v>
      </c>
      <c r="BK212" s="75">
        <v>0</v>
      </c>
      <c r="BL212" s="75">
        <v>0</v>
      </c>
      <c r="BM212" s="75">
        <v>0</v>
      </c>
      <c r="BN212" s="75">
        <v>0</v>
      </c>
      <c r="BO212" s="75">
        <v>0</v>
      </c>
      <c r="BP212" s="75">
        <v>0</v>
      </c>
      <c r="BQ212" s="75">
        <v>0</v>
      </c>
      <c r="BR212" s="75">
        <v>0</v>
      </c>
      <c r="BS212" s="75">
        <v>0</v>
      </c>
      <c r="BT212" s="75">
        <v>0</v>
      </c>
      <c r="BU212" s="75">
        <v>0</v>
      </c>
      <c r="BV212" s="75">
        <v>0</v>
      </c>
      <c r="BW212" s="75">
        <v>0</v>
      </c>
      <c r="BX212" s="75">
        <v>0</v>
      </c>
      <c r="BY212" s="76">
        <v>98343869.020000011</v>
      </c>
    </row>
    <row r="213" spans="1:77" x14ac:dyDescent="0.2">
      <c r="A213" s="73" t="s">
        <v>557</v>
      </c>
      <c r="B213" s="74" t="s">
        <v>622</v>
      </c>
      <c r="C213" s="73" t="s">
        <v>623</v>
      </c>
      <c r="D213" s="75">
        <v>147379.13</v>
      </c>
      <c r="E213" s="75">
        <v>28716.66</v>
      </c>
      <c r="F213" s="75">
        <v>2472.77</v>
      </c>
      <c r="G213" s="75">
        <v>11422.25</v>
      </c>
      <c r="H213" s="75">
        <v>0</v>
      </c>
      <c r="I213" s="75">
        <v>28414.92</v>
      </c>
      <c r="J213" s="75">
        <v>105705.88</v>
      </c>
      <c r="K213" s="75">
        <v>97220.2</v>
      </c>
      <c r="L213" s="75">
        <v>0</v>
      </c>
      <c r="M213" s="75">
        <v>190635.48</v>
      </c>
      <c r="N213" s="75">
        <v>0</v>
      </c>
      <c r="O213" s="75">
        <v>9666.3799999999992</v>
      </c>
      <c r="P213" s="75">
        <v>0</v>
      </c>
      <c r="Q213" s="75">
        <v>0</v>
      </c>
      <c r="R213" s="75">
        <v>0</v>
      </c>
      <c r="S213" s="75">
        <v>213488.54</v>
      </c>
      <c r="T213" s="75">
        <v>27586.74</v>
      </c>
      <c r="U213" s="75">
        <v>27586.74</v>
      </c>
      <c r="V213" s="75">
        <v>232872.55</v>
      </c>
      <c r="W213" s="75">
        <v>140861.22</v>
      </c>
      <c r="X213" s="75">
        <v>13334.34</v>
      </c>
      <c r="Y213" s="75">
        <v>0</v>
      </c>
      <c r="Z213" s="75">
        <v>0</v>
      </c>
      <c r="AA213" s="75">
        <v>58741.39</v>
      </c>
      <c r="AB213" s="75">
        <v>139209.60999999999</v>
      </c>
      <c r="AC213" s="75">
        <v>150010.16</v>
      </c>
      <c r="AD213" s="75">
        <v>58464.800000000003</v>
      </c>
      <c r="AE213" s="75">
        <v>116195.58</v>
      </c>
      <c r="AF213" s="75">
        <v>13950.78</v>
      </c>
      <c r="AG213" s="75">
        <v>24712.720000000001</v>
      </c>
      <c r="AH213" s="75">
        <v>9153.44</v>
      </c>
      <c r="AI213" s="75">
        <v>49439.35</v>
      </c>
      <c r="AJ213" s="75">
        <v>0</v>
      </c>
      <c r="AK213" s="75">
        <v>27766.55</v>
      </c>
      <c r="AL213" s="75">
        <v>20740.72</v>
      </c>
      <c r="AM213" s="75">
        <v>43830.83</v>
      </c>
      <c r="AN213" s="75">
        <v>34454.160000000003</v>
      </c>
      <c r="AO213" s="75">
        <v>0</v>
      </c>
      <c r="AP213" s="75">
        <v>11738.43</v>
      </c>
      <c r="AQ213" s="75">
        <v>3117.98</v>
      </c>
      <c r="AR213" s="75">
        <v>52576.76</v>
      </c>
      <c r="AS213" s="75">
        <v>97635.36</v>
      </c>
      <c r="AT213" s="75">
        <v>83038.429999999993</v>
      </c>
      <c r="AU213" s="75">
        <v>0</v>
      </c>
      <c r="AV213" s="75">
        <v>49228.39</v>
      </c>
      <c r="AW213" s="75">
        <v>0</v>
      </c>
      <c r="AX213" s="75">
        <v>82809.440000000002</v>
      </c>
      <c r="AY213" s="75">
        <v>29495.74</v>
      </c>
      <c r="AZ213" s="75">
        <v>0</v>
      </c>
      <c r="BA213" s="75">
        <v>0</v>
      </c>
      <c r="BB213" s="75">
        <v>0</v>
      </c>
      <c r="BC213" s="75">
        <v>0</v>
      </c>
      <c r="BD213" s="75">
        <v>0</v>
      </c>
      <c r="BE213" s="75">
        <v>75302.320000000007</v>
      </c>
      <c r="BF213" s="75">
        <v>0</v>
      </c>
      <c r="BG213" s="75">
        <v>0</v>
      </c>
      <c r="BH213" s="75">
        <v>27154.46</v>
      </c>
      <c r="BI213" s="75">
        <v>28281.61</v>
      </c>
      <c r="BJ213" s="75">
        <v>135009.39000000001</v>
      </c>
      <c r="BK213" s="75">
        <v>65158.720000000001</v>
      </c>
      <c r="BL213" s="75">
        <v>2902.91</v>
      </c>
      <c r="BM213" s="75">
        <v>12491.18</v>
      </c>
      <c r="BN213" s="75">
        <v>75428.460000000006</v>
      </c>
      <c r="BO213" s="75">
        <v>46138.400000000001</v>
      </c>
      <c r="BP213" s="75">
        <v>76796.899999999994</v>
      </c>
      <c r="BQ213" s="75">
        <v>0</v>
      </c>
      <c r="BR213" s="75">
        <v>91991.76</v>
      </c>
      <c r="BS213" s="75">
        <v>0</v>
      </c>
      <c r="BT213" s="75">
        <v>0</v>
      </c>
      <c r="BU213" s="75">
        <v>102251.34</v>
      </c>
      <c r="BV213" s="75">
        <v>49534.58</v>
      </c>
      <c r="BW213" s="75">
        <v>0</v>
      </c>
      <c r="BX213" s="75">
        <v>53955.82</v>
      </c>
      <c r="BY213" s="76">
        <v>83711804.180000007</v>
      </c>
    </row>
    <row r="214" spans="1:77" x14ac:dyDescent="0.2">
      <c r="A214" s="73" t="s">
        <v>557</v>
      </c>
      <c r="B214" s="74" t="s">
        <v>624</v>
      </c>
      <c r="C214" s="73" t="s">
        <v>625</v>
      </c>
      <c r="D214" s="75">
        <v>0</v>
      </c>
      <c r="E214" s="75">
        <v>1870</v>
      </c>
      <c r="F214" s="75">
        <v>0</v>
      </c>
      <c r="G214" s="75">
        <v>0</v>
      </c>
      <c r="H214" s="75">
        <v>400</v>
      </c>
      <c r="I214" s="75">
        <v>8375</v>
      </c>
      <c r="J214" s="75">
        <v>2600</v>
      </c>
      <c r="K214" s="75">
        <v>0</v>
      </c>
      <c r="L214" s="75">
        <v>0</v>
      </c>
      <c r="M214" s="75">
        <v>7800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0</v>
      </c>
      <c r="AB214" s="75">
        <v>7500</v>
      </c>
      <c r="AC214" s="75">
        <v>0</v>
      </c>
      <c r="AD214" s="75">
        <v>1925</v>
      </c>
      <c r="AE214" s="75">
        <v>18350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4200</v>
      </c>
      <c r="AM214" s="75">
        <v>1425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13380</v>
      </c>
      <c r="BA214" s="75">
        <v>0</v>
      </c>
      <c r="BB214" s="75">
        <v>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600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0</v>
      </c>
      <c r="BS214" s="75">
        <v>0</v>
      </c>
      <c r="BT214" s="75">
        <v>0</v>
      </c>
      <c r="BU214" s="75">
        <v>0</v>
      </c>
      <c r="BV214" s="75">
        <v>0</v>
      </c>
      <c r="BW214" s="75">
        <v>0</v>
      </c>
      <c r="BX214" s="75">
        <v>0</v>
      </c>
      <c r="BY214" s="76">
        <v>3500</v>
      </c>
    </row>
    <row r="215" spans="1:77" x14ac:dyDescent="0.2">
      <c r="A215" s="73" t="s">
        <v>557</v>
      </c>
      <c r="B215" s="74" t="s">
        <v>626</v>
      </c>
      <c r="C215" s="73" t="s">
        <v>627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85">
        <v>0</v>
      </c>
      <c r="U215" s="85">
        <v>0</v>
      </c>
      <c r="V215" s="8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85">
        <v>0</v>
      </c>
      <c r="AC215" s="85">
        <v>0</v>
      </c>
      <c r="AD215" s="85">
        <v>0</v>
      </c>
      <c r="AE215" s="85">
        <v>0</v>
      </c>
      <c r="AF215" s="85">
        <v>0</v>
      </c>
      <c r="AG215" s="85">
        <v>0</v>
      </c>
      <c r="AH215" s="85">
        <v>0</v>
      </c>
      <c r="AI215" s="85">
        <v>0</v>
      </c>
      <c r="AJ215" s="85">
        <v>0</v>
      </c>
      <c r="AK215" s="85">
        <v>0</v>
      </c>
      <c r="AL215" s="85">
        <v>0</v>
      </c>
      <c r="AM215" s="85">
        <v>0</v>
      </c>
      <c r="AN215" s="85">
        <v>0</v>
      </c>
      <c r="AO215" s="85">
        <v>0</v>
      </c>
      <c r="AP215" s="85">
        <v>0</v>
      </c>
      <c r="AQ215" s="85">
        <v>0</v>
      </c>
      <c r="AR215" s="85">
        <v>0</v>
      </c>
      <c r="AS215" s="85">
        <v>0</v>
      </c>
      <c r="AT215" s="85">
        <v>0</v>
      </c>
      <c r="AU215" s="85">
        <v>0</v>
      </c>
      <c r="AV215" s="85">
        <v>0</v>
      </c>
      <c r="AW215" s="85">
        <v>0</v>
      </c>
      <c r="AX215" s="85">
        <v>0</v>
      </c>
      <c r="AY215" s="85">
        <v>0</v>
      </c>
      <c r="AZ215" s="85">
        <v>0</v>
      </c>
      <c r="BA215" s="85">
        <v>0</v>
      </c>
      <c r="BB215" s="85">
        <v>0</v>
      </c>
      <c r="BC215" s="85">
        <v>0</v>
      </c>
      <c r="BD215" s="85">
        <v>0</v>
      </c>
      <c r="BE215" s="85">
        <v>0</v>
      </c>
      <c r="BF215" s="85">
        <v>0</v>
      </c>
      <c r="BG215" s="85">
        <v>0</v>
      </c>
      <c r="BH215" s="85">
        <v>0</v>
      </c>
      <c r="BI215" s="85">
        <v>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>
        <v>0</v>
      </c>
      <c r="BR215" s="85">
        <v>0</v>
      </c>
      <c r="BS215" s="85">
        <v>0</v>
      </c>
      <c r="BT215" s="85">
        <v>0</v>
      </c>
      <c r="BU215" s="85">
        <v>0</v>
      </c>
      <c r="BV215" s="85">
        <v>0</v>
      </c>
      <c r="BW215" s="85">
        <v>0</v>
      </c>
      <c r="BX215" s="85">
        <v>0</v>
      </c>
      <c r="BY215" s="76">
        <v>175200.59</v>
      </c>
    </row>
    <row r="216" spans="1:77" x14ac:dyDescent="0.2">
      <c r="A216" s="73" t="s">
        <v>557</v>
      </c>
      <c r="B216" s="74" t="s">
        <v>628</v>
      </c>
      <c r="C216" s="73" t="s">
        <v>629</v>
      </c>
      <c r="D216" s="75">
        <v>1034500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54333.3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0</v>
      </c>
      <c r="AY216" s="75">
        <v>0</v>
      </c>
      <c r="AZ216" s="75">
        <v>28500</v>
      </c>
      <c r="BA216" s="75">
        <v>0</v>
      </c>
      <c r="BB216" s="75">
        <v>0</v>
      </c>
      <c r="BC216" s="75">
        <v>0</v>
      </c>
      <c r="BD216" s="75">
        <v>0</v>
      </c>
      <c r="BE216" s="75">
        <v>0</v>
      </c>
      <c r="BF216" s="75">
        <v>0</v>
      </c>
      <c r="BG216" s="75">
        <v>0</v>
      </c>
      <c r="BH216" s="75">
        <v>0</v>
      </c>
      <c r="BI216" s="75">
        <v>0</v>
      </c>
      <c r="BJ216" s="75">
        <v>0</v>
      </c>
      <c r="BK216" s="75">
        <v>0</v>
      </c>
      <c r="BL216" s="75">
        <v>0</v>
      </c>
      <c r="BM216" s="75">
        <v>0</v>
      </c>
      <c r="BN216" s="75">
        <v>0</v>
      </c>
      <c r="BO216" s="75">
        <v>0</v>
      </c>
      <c r="BP216" s="75">
        <v>0</v>
      </c>
      <c r="BQ216" s="75">
        <v>0</v>
      </c>
      <c r="BR216" s="75">
        <v>0</v>
      </c>
      <c r="BS216" s="75">
        <v>0</v>
      </c>
      <c r="BT216" s="75">
        <v>0</v>
      </c>
      <c r="BU216" s="75">
        <v>0</v>
      </c>
      <c r="BV216" s="75">
        <v>0</v>
      </c>
      <c r="BW216" s="75">
        <v>0</v>
      </c>
      <c r="BX216" s="75">
        <v>0</v>
      </c>
      <c r="BY216" s="76">
        <v>209621631.65000007</v>
      </c>
    </row>
    <row r="217" spans="1:77" x14ac:dyDescent="0.2">
      <c r="A217" s="73" t="s">
        <v>557</v>
      </c>
      <c r="B217" s="74" t="s">
        <v>630</v>
      </c>
      <c r="C217" s="73" t="s">
        <v>631</v>
      </c>
      <c r="D217" s="75">
        <v>0</v>
      </c>
      <c r="E217" s="75">
        <v>0</v>
      </c>
      <c r="F217" s="75">
        <v>545168.62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1070000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3396659.77</v>
      </c>
      <c r="W217" s="75">
        <v>0</v>
      </c>
      <c r="X217" s="75">
        <v>7490</v>
      </c>
      <c r="Y217" s="75">
        <v>31250</v>
      </c>
      <c r="Z217" s="75">
        <v>287500</v>
      </c>
      <c r="AA217" s="75">
        <v>140000</v>
      </c>
      <c r="AB217" s="75">
        <v>0</v>
      </c>
      <c r="AC217" s="75">
        <v>0</v>
      </c>
      <c r="AD217" s="75">
        <v>0</v>
      </c>
      <c r="AE217" s="75">
        <v>476009.72</v>
      </c>
      <c r="AF217" s="75">
        <v>0</v>
      </c>
      <c r="AG217" s="75">
        <v>66240</v>
      </c>
      <c r="AH217" s="75">
        <v>182400</v>
      </c>
      <c r="AI217" s="75">
        <v>88320</v>
      </c>
      <c r="AJ217" s="75">
        <v>0</v>
      </c>
      <c r="AK217" s="75">
        <v>0</v>
      </c>
      <c r="AL217" s="75">
        <v>92000</v>
      </c>
      <c r="AM217" s="75">
        <v>149457.15</v>
      </c>
      <c r="AN217" s="75">
        <v>46000</v>
      </c>
      <c r="AO217" s="75">
        <v>125115.15</v>
      </c>
      <c r="AP217" s="75">
        <v>124757.7</v>
      </c>
      <c r="AQ217" s="75">
        <v>0</v>
      </c>
      <c r="AR217" s="75">
        <v>0</v>
      </c>
      <c r="AS217" s="75">
        <v>192000</v>
      </c>
      <c r="AT217" s="75">
        <v>118363</v>
      </c>
      <c r="AU217" s="75">
        <v>58000</v>
      </c>
      <c r="AV217" s="75">
        <v>96000</v>
      </c>
      <c r="AW217" s="75">
        <v>0</v>
      </c>
      <c r="AX217" s="75">
        <v>0</v>
      </c>
      <c r="AY217" s="75">
        <v>0</v>
      </c>
      <c r="AZ217" s="75">
        <v>0</v>
      </c>
      <c r="BA217" s="75">
        <v>0</v>
      </c>
      <c r="BB217" s="75">
        <v>0</v>
      </c>
      <c r="BC217" s="75">
        <v>0</v>
      </c>
      <c r="BD217" s="75">
        <v>0</v>
      </c>
      <c r="BE217" s="75">
        <v>10508.75</v>
      </c>
      <c r="BF217" s="75">
        <v>0</v>
      </c>
      <c r="BG217" s="75">
        <v>0</v>
      </c>
      <c r="BH217" s="75">
        <v>0</v>
      </c>
      <c r="BI217" s="75">
        <v>37500</v>
      </c>
      <c r="BJ217" s="75">
        <v>0</v>
      </c>
      <c r="BK217" s="75">
        <v>0</v>
      </c>
      <c r="BL217" s="75">
        <v>0</v>
      </c>
      <c r="BM217" s="75">
        <v>0</v>
      </c>
      <c r="BN217" s="75">
        <v>0</v>
      </c>
      <c r="BO217" s="75">
        <v>0</v>
      </c>
      <c r="BP217" s="75">
        <v>389678.81</v>
      </c>
      <c r="BQ217" s="75">
        <v>0</v>
      </c>
      <c r="BR217" s="75">
        <v>0</v>
      </c>
      <c r="BS217" s="75">
        <v>0</v>
      </c>
      <c r="BT217" s="75">
        <v>0</v>
      </c>
      <c r="BU217" s="75">
        <v>3000</v>
      </c>
      <c r="BV217" s="75">
        <v>0</v>
      </c>
      <c r="BW217" s="75">
        <v>0</v>
      </c>
      <c r="BX217" s="75">
        <v>0</v>
      </c>
      <c r="BY217" s="76">
        <v>31323373.629900001</v>
      </c>
    </row>
    <row r="218" spans="1:77" x14ac:dyDescent="0.2">
      <c r="A218" s="73" t="s">
        <v>557</v>
      </c>
      <c r="B218" s="74" t="s">
        <v>632</v>
      </c>
      <c r="C218" s="73" t="s">
        <v>633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  <c r="Q218" s="85">
        <v>0</v>
      </c>
      <c r="R218" s="85">
        <v>0</v>
      </c>
      <c r="S218" s="85">
        <v>0</v>
      </c>
      <c r="T218" s="85">
        <v>0</v>
      </c>
      <c r="U218" s="85">
        <v>0</v>
      </c>
      <c r="V218" s="85">
        <v>0</v>
      </c>
      <c r="W218" s="85">
        <v>0</v>
      </c>
      <c r="X218" s="85">
        <v>0</v>
      </c>
      <c r="Y218" s="85">
        <v>0</v>
      </c>
      <c r="Z218" s="85">
        <v>0</v>
      </c>
      <c r="AA218" s="85">
        <v>0</v>
      </c>
      <c r="AB218" s="85">
        <v>0</v>
      </c>
      <c r="AC218" s="85">
        <v>0</v>
      </c>
      <c r="AD218" s="85">
        <v>0</v>
      </c>
      <c r="AE218" s="85">
        <v>0</v>
      </c>
      <c r="AF218" s="85">
        <v>0</v>
      </c>
      <c r="AG218" s="85">
        <v>0</v>
      </c>
      <c r="AH218" s="85">
        <v>0</v>
      </c>
      <c r="AI218" s="85">
        <v>0</v>
      </c>
      <c r="AJ218" s="85">
        <v>0</v>
      </c>
      <c r="AK218" s="85">
        <v>0</v>
      </c>
      <c r="AL218" s="85">
        <v>0</v>
      </c>
      <c r="AM218" s="85">
        <v>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0</v>
      </c>
      <c r="AU218" s="85">
        <v>0</v>
      </c>
      <c r="AV218" s="85">
        <v>0</v>
      </c>
      <c r="AW218" s="85">
        <v>0</v>
      </c>
      <c r="AX218" s="85">
        <v>0</v>
      </c>
      <c r="AY218" s="85">
        <v>0</v>
      </c>
      <c r="AZ218" s="85">
        <v>0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0</v>
      </c>
      <c r="BI218" s="85">
        <v>0</v>
      </c>
      <c r="BJ218" s="85">
        <v>0</v>
      </c>
      <c r="BK218" s="85">
        <v>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>
        <v>0</v>
      </c>
      <c r="BR218" s="85">
        <v>0</v>
      </c>
      <c r="BS218" s="85">
        <v>0</v>
      </c>
      <c r="BT218" s="85">
        <v>0</v>
      </c>
      <c r="BU218" s="85">
        <v>0</v>
      </c>
      <c r="BV218" s="85">
        <v>0</v>
      </c>
      <c r="BW218" s="85">
        <v>0</v>
      </c>
      <c r="BX218" s="85">
        <v>0</v>
      </c>
      <c r="BY218" s="76">
        <v>7067189.2899999991</v>
      </c>
    </row>
    <row r="219" spans="1:77" x14ac:dyDescent="0.2">
      <c r="A219" s="73" t="s">
        <v>557</v>
      </c>
      <c r="B219" s="74" t="s">
        <v>634</v>
      </c>
      <c r="C219" s="73" t="s">
        <v>635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  <c r="S219" s="75">
        <v>0</v>
      </c>
      <c r="T219" s="75">
        <v>0</v>
      </c>
      <c r="U219" s="75">
        <v>0</v>
      </c>
      <c r="V219" s="75">
        <v>0</v>
      </c>
      <c r="W219" s="75">
        <v>0</v>
      </c>
      <c r="X219" s="75">
        <v>0</v>
      </c>
      <c r="Y219" s="75">
        <v>31200</v>
      </c>
      <c r="Z219" s="75">
        <v>0</v>
      </c>
      <c r="AA219" s="75">
        <v>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10740</v>
      </c>
      <c r="AJ219" s="75">
        <v>350</v>
      </c>
      <c r="AK219" s="75">
        <v>0</v>
      </c>
      <c r="AL219" s="75">
        <v>0</v>
      </c>
      <c r="AM219" s="75">
        <v>0</v>
      </c>
      <c r="AN219" s="75">
        <v>0</v>
      </c>
      <c r="AO219" s="75">
        <v>0</v>
      </c>
      <c r="AP219" s="75">
        <v>0</v>
      </c>
      <c r="AQ219" s="75">
        <v>0</v>
      </c>
      <c r="AR219" s="75">
        <v>0</v>
      </c>
      <c r="AS219" s="75">
        <v>0</v>
      </c>
      <c r="AT219" s="75">
        <v>0</v>
      </c>
      <c r="AU219" s="75">
        <v>0</v>
      </c>
      <c r="AV219" s="75">
        <v>0</v>
      </c>
      <c r="AW219" s="75">
        <v>0</v>
      </c>
      <c r="AX219" s="75">
        <v>0</v>
      </c>
      <c r="AY219" s="75">
        <v>0</v>
      </c>
      <c r="AZ219" s="75">
        <v>14350</v>
      </c>
      <c r="BA219" s="75">
        <v>0</v>
      </c>
      <c r="BB219" s="75">
        <v>0</v>
      </c>
      <c r="BC219" s="75">
        <v>0</v>
      </c>
      <c r="BD219" s="75">
        <v>0</v>
      </c>
      <c r="BE219" s="75">
        <v>0</v>
      </c>
      <c r="BF219" s="75">
        <v>0</v>
      </c>
      <c r="BG219" s="75">
        <v>0</v>
      </c>
      <c r="BH219" s="75">
        <v>0</v>
      </c>
      <c r="BI219" s="75">
        <v>0</v>
      </c>
      <c r="BJ219" s="75">
        <v>0</v>
      </c>
      <c r="BK219" s="75">
        <v>0</v>
      </c>
      <c r="BL219" s="75">
        <v>0</v>
      </c>
      <c r="BM219" s="75">
        <v>0</v>
      </c>
      <c r="BN219" s="75">
        <v>0</v>
      </c>
      <c r="BO219" s="75">
        <v>0</v>
      </c>
      <c r="BP219" s="75">
        <v>0</v>
      </c>
      <c r="BQ219" s="75">
        <v>0</v>
      </c>
      <c r="BR219" s="75">
        <v>0</v>
      </c>
      <c r="BS219" s="75">
        <v>0</v>
      </c>
      <c r="BT219" s="75">
        <v>0</v>
      </c>
      <c r="BU219" s="75">
        <v>0</v>
      </c>
      <c r="BV219" s="75">
        <v>0</v>
      </c>
      <c r="BW219" s="75">
        <v>0</v>
      </c>
      <c r="BX219" s="75">
        <v>0</v>
      </c>
      <c r="BY219" s="76">
        <v>3408297.5</v>
      </c>
    </row>
    <row r="220" spans="1:77" x14ac:dyDescent="0.2">
      <c r="A220" s="73" t="s">
        <v>557</v>
      </c>
      <c r="B220" s="74" t="s">
        <v>636</v>
      </c>
      <c r="C220" s="73" t="s">
        <v>637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82424.149999999994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  <c r="AM220" s="75">
        <v>0</v>
      </c>
      <c r="AN220" s="75">
        <v>0</v>
      </c>
      <c r="AO220" s="75">
        <v>0</v>
      </c>
      <c r="AP220" s="75">
        <v>0</v>
      </c>
      <c r="AQ220" s="75">
        <v>0</v>
      </c>
      <c r="AR220" s="75">
        <v>0</v>
      </c>
      <c r="AS220" s="75">
        <v>0</v>
      </c>
      <c r="AT220" s="75">
        <v>0</v>
      </c>
      <c r="AU220" s="75">
        <v>0</v>
      </c>
      <c r="AV220" s="75">
        <v>0</v>
      </c>
      <c r="AW220" s="75">
        <v>0</v>
      </c>
      <c r="AX220" s="75">
        <v>0</v>
      </c>
      <c r="AY220" s="75">
        <v>0</v>
      </c>
      <c r="AZ220" s="75">
        <v>0</v>
      </c>
      <c r="BA220" s="75">
        <v>0</v>
      </c>
      <c r="BB220" s="75">
        <v>0</v>
      </c>
      <c r="BC220" s="75">
        <v>0</v>
      </c>
      <c r="BD220" s="75">
        <v>0</v>
      </c>
      <c r="BE220" s="75">
        <v>0</v>
      </c>
      <c r="BF220" s="75">
        <v>0</v>
      </c>
      <c r="BG220" s="75">
        <v>0</v>
      </c>
      <c r="BH220" s="75">
        <v>0</v>
      </c>
      <c r="BI220" s="75">
        <v>0</v>
      </c>
      <c r="BJ220" s="75">
        <v>0</v>
      </c>
      <c r="BK220" s="75">
        <v>0</v>
      </c>
      <c r="BL220" s="75">
        <v>0</v>
      </c>
      <c r="BM220" s="75">
        <v>0</v>
      </c>
      <c r="BN220" s="75">
        <v>0</v>
      </c>
      <c r="BO220" s="75">
        <v>0</v>
      </c>
      <c r="BP220" s="75">
        <v>0</v>
      </c>
      <c r="BQ220" s="75">
        <v>0</v>
      </c>
      <c r="BR220" s="75">
        <v>0</v>
      </c>
      <c r="BS220" s="75">
        <v>0</v>
      </c>
      <c r="BT220" s="75">
        <v>0</v>
      </c>
      <c r="BU220" s="75">
        <v>0</v>
      </c>
      <c r="BV220" s="75">
        <v>0</v>
      </c>
      <c r="BW220" s="75">
        <v>0</v>
      </c>
      <c r="BX220" s="75">
        <v>0</v>
      </c>
      <c r="BY220" s="76">
        <v>1694017.0300000003</v>
      </c>
    </row>
    <row r="221" spans="1:77" x14ac:dyDescent="0.2">
      <c r="A221" s="73" t="s">
        <v>557</v>
      </c>
      <c r="B221" s="74" t="s">
        <v>638</v>
      </c>
      <c r="C221" s="73" t="s">
        <v>639</v>
      </c>
      <c r="D221" s="75">
        <v>50710</v>
      </c>
      <c r="E221" s="75">
        <v>0</v>
      </c>
      <c r="F221" s="75">
        <v>23891</v>
      </c>
      <c r="G221" s="75">
        <v>0</v>
      </c>
      <c r="H221" s="75">
        <v>0</v>
      </c>
      <c r="I221" s="75">
        <v>4330</v>
      </c>
      <c r="J221" s="75">
        <v>0</v>
      </c>
      <c r="K221" s="75">
        <v>0</v>
      </c>
      <c r="L221" s="75">
        <v>42960</v>
      </c>
      <c r="M221" s="75">
        <v>37500</v>
      </c>
      <c r="N221" s="75">
        <v>46</v>
      </c>
      <c r="O221" s="75">
        <v>169880</v>
      </c>
      <c r="P221" s="75">
        <v>22050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2300</v>
      </c>
      <c r="X221" s="75">
        <v>0</v>
      </c>
      <c r="Y221" s="75">
        <v>0</v>
      </c>
      <c r="Z221" s="75">
        <v>22655</v>
      </c>
      <c r="AA221" s="75">
        <v>946040.45</v>
      </c>
      <c r="AB221" s="75">
        <v>550</v>
      </c>
      <c r="AC221" s="75">
        <v>0</v>
      </c>
      <c r="AD221" s="75">
        <v>457264.67</v>
      </c>
      <c r="AE221" s="75">
        <v>142409.5</v>
      </c>
      <c r="AF221" s="75">
        <v>1181.49</v>
      </c>
      <c r="AG221" s="75">
        <v>0</v>
      </c>
      <c r="AH221" s="75">
        <v>0</v>
      </c>
      <c r="AI221" s="75">
        <v>5500</v>
      </c>
      <c r="AJ221" s="75">
        <v>118885.08</v>
      </c>
      <c r="AK221" s="75">
        <v>0</v>
      </c>
      <c r="AL221" s="75">
        <v>0</v>
      </c>
      <c r="AM221" s="75">
        <v>33500</v>
      </c>
      <c r="AN221" s="75">
        <v>34964.160000000003</v>
      </c>
      <c r="AO221" s="75">
        <v>0</v>
      </c>
      <c r="AP221" s="75">
        <v>0</v>
      </c>
      <c r="AQ221" s="75">
        <v>669340</v>
      </c>
      <c r="AR221" s="75">
        <v>0</v>
      </c>
      <c r="AS221" s="75">
        <v>0</v>
      </c>
      <c r="AT221" s="75">
        <v>0</v>
      </c>
      <c r="AU221" s="75">
        <v>0</v>
      </c>
      <c r="AV221" s="75">
        <v>0</v>
      </c>
      <c r="AW221" s="75">
        <v>101060</v>
      </c>
      <c r="AX221" s="75">
        <v>0</v>
      </c>
      <c r="AY221" s="75">
        <v>7250</v>
      </c>
      <c r="AZ221" s="75">
        <v>7800</v>
      </c>
      <c r="BA221" s="75">
        <v>0</v>
      </c>
      <c r="BB221" s="75">
        <v>0</v>
      </c>
      <c r="BC221" s="75">
        <v>0</v>
      </c>
      <c r="BD221" s="75">
        <v>0</v>
      </c>
      <c r="BE221" s="75">
        <v>0</v>
      </c>
      <c r="BF221" s="75">
        <v>0</v>
      </c>
      <c r="BG221" s="75">
        <v>0</v>
      </c>
      <c r="BH221" s="75">
        <v>0</v>
      </c>
      <c r="BI221" s="75">
        <v>355662</v>
      </c>
      <c r="BJ221" s="75">
        <v>0</v>
      </c>
      <c r="BK221" s="75">
        <v>74419.039999999994</v>
      </c>
      <c r="BL221" s="75">
        <v>22300</v>
      </c>
      <c r="BM221" s="75">
        <v>0</v>
      </c>
      <c r="BN221" s="75">
        <v>0</v>
      </c>
      <c r="BO221" s="75">
        <v>7187</v>
      </c>
      <c r="BP221" s="75">
        <v>292654.32</v>
      </c>
      <c r="BQ221" s="75">
        <v>0</v>
      </c>
      <c r="BR221" s="75">
        <v>0</v>
      </c>
      <c r="BS221" s="75">
        <v>0</v>
      </c>
      <c r="BT221" s="75">
        <v>0</v>
      </c>
      <c r="BU221" s="75">
        <v>0</v>
      </c>
      <c r="BV221" s="75">
        <v>0</v>
      </c>
      <c r="BW221" s="75">
        <v>0</v>
      </c>
      <c r="BX221" s="75">
        <v>0</v>
      </c>
      <c r="BY221" s="76">
        <v>939400</v>
      </c>
    </row>
    <row r="222" spans="1:77" x14ac:dyDescent="0.2">
      <c r="A222" s="73" t="s">
        <v>557</v>
      </c>
      <c r="B222" s="74" t="s">
        <v>640</v>
      </c>
      <c r="C222" s="73" t="s">
        <v>641</v>
      </c>
      <c r="D222" s="75">
        <v>13601258.050000001</v>
      </c>
      <c r="E222" s="75">
        <v>4627935.88</v>
      </c>
      <c r="F222" s="75">
        <v>5120834.08</v>
      </c>
      <c r="G222" s="75">
        <v>1654735.33</v>
      </c>
      <c r="H222" s="75">
        <v>1636743.91</v>
      </c>
      <c r="I222" s="75">
        <v>536196.21</v>
      </c>
      <c r="J222" s="75">
        <v>20775656.75</v>
      </c>
      <c r="K222" s="75">
        <v>2553851.41</v>
      </c>
      <c r="L222" s="75">
        <v>866733.63</v>
      </c>
      <c r="M222" s="75">
        <v>7797819.1600000001</v>
      </c>
      <c r="N222" s="75">
        <v>824410.41</v>
      </c>
      <c r="O222" s="75">
        <v>2193510.4900000002</v>
      </c>
      <c r="P222" s="75">
        <v>4435510.04</v>
      </c>
      <c r="Q222" s="75">
        <v>3780229.35</v>
      </c>
      <c r="R222" s="75">
        <v>499215.73</v>
      </c>
      <c r="S222" s="75">
        <v>1765585.65</v>
      </c>
      <c r="T222" s="75">
        <v>1133057.06</v>
      </c>
      <c r="U222" s="75">
        <v>776996.43</v>
      </c>
      <c r="V222" s="75">
        <v>16845085.18</v>
      </c>
      <c r="W222" s="75">
        <v>3971296.55</v>
      </c>
      <c r="X222" s="75">
        <v>1361716.59</v>
      </c>
      <c r="Y222" s="75">
        <v>3610646.72</v>
      </c>
      <c r="Z222" s="75">
        <v>981655.73</v>
      </c>
      <c r="AA222" s="75">
        <v>1159314.8999999999</v>
      </c>
      <c r="AB222" s="75">
        <v>1944761.93</v>
      </c>
      <c r="AC222" s="75">
        <v>1109858.1599999999</v>
      </c>
      <c r="AD222" s="75">
        <v>362810.16</v>
      </c>
      <c r="AE222" s="75">
        <v>20244622.969999999</v>
      </c>
      <c r="AF222" s="75">
        <v>1086417.6499999999</v>
      </c>
      <c r="AG222" s="75">
        <v>623506.71</v>
      </c>
      <c r="AH222" s="75">
        <v>720644.87</v>
      </c>
      <c r="AI222" s="75">
        <v>585562.39</v>
      </c>
      <c r="AJ222" s="75">
        <v>1193012.44</v>
      </c>
      <c r="AK222" s="75">
        <v>921355.86</v>
      </c>
      <c r="AL222" s="75">
        <v>650897.35</v>
      </c>
      <c r="AM222" s="75">
        <v>884205.13</v>
      </c>
      <c r="AN222" s="75">
        <v>899260.51</v>
      </c>
      <c r="AO222" s="75">
        <v>922900.02</v>
      </c>
      <c r="AP222" s="75">
        <v>759639.76</v>
      </c>
      <c r="AQ222" s="75">
        <v>5795928.1100000003</v>
      </c>
      <c r="AR222" s="75">
        <v>718322.53</v>
      </c>
      <c r="AS222" s="75">
        <v>761649.01</v>
      </c>
      <c r="AT222" s="75">
        <v>798635.78</v>
      </c>
      <c r="AU222" s="75">
        <v>644135.18999999994</v>
      </c>
      <c r="AV222" s="75">
        <v>255028.38</v>
      </c>
      <c r="AW222" s="75">
        <v>487852.02</v>
      </c>
      <c r="AX222" s="75">
        <v>12702738.869999999</v>
      </c>
      <c r="AY222" s="75">
        <v>923817.07</v>
      </c>
      <c r="AZ222" s="75">
        <v>647364.87</v>
      </c>
      <c r="BA222" s="75">
        <v>1341391</v>
      </c>
      <c r="BB222" s="75">
        <v>1592733.51</v>
      </c>
      <c r="BC222" s="75">
        <v>1082773.4099999999</v>
      </c>
      <c r="BD222" s="75">
        <v>3223910.44</v>
      </c>
      <c r="BE222" s="75">
        <v>2000000</v>
      </c>
      <c r="BF222" s="75">
        <v>1120053.3500000001</v>
      </c>
      <c r="BG222" s="75">
        <v>372081.18</v>
      </c>
      <c r="BH222" s="75">
        <v>199440.59</v>
      </c>
      <c r="BI222" s="75">
        <v>12341939.57</v>
      </c>
      <c r="BJ222" s="75">
        <v>3532586.99</v>
      </c>
      <c r="BK222" s="75">
        <v>875201.45</v>
      </c>
      <c r="BL222" s="75">
        <v>484420.87</v>
      </c>
      <c r="BM222" s="75">
        <v>1094268.67</v>
      </c>
      <c r="BN222" s="75">
        <v>1474023.31</v>
      </c>
      <c r="BO222" s="75">
        <v>483474.42</v>
      </c>
      <c r="BP222" s="75">
        <v>8270380.6299999999</v>
      </c>
      <c r="BQ222" s="75">
        <v>822302.25</v>
      </c>
      <c r="BR222" s="75">
        <v>748664.09</v>
      </c>
      <c r="BS222" s="75">
        <v>1481928.45</v>
      </c>
      <c r="BT222" s="75">
        <v>1319885.97</v>
      </c>
      <c r="BU222" s="75">
        <v>2713651.93</v>
      </c>
      <c r="BV222" s="75">
        <v>969109.83</v>
      </c>
      <c r="BW222" s="75">
        <v>454952.47</v>
      </c>
      <c r="BX222" s="75">
        <v>512621.83</v>
      </c>
      <c r="BY222" s="76">
        <v>3409662.5099999993</v>
      </c>
    </row>
    <row r="223" spans="1:77" x14ac:dyDescent="0.2">
      <c r="A223" s="73" t="s">
        <v>557</v>
      </c>
      <c r="B223" s="74" t="s">
        <v>642</v>
      </c>
      <c r="C223" s="73" t="s">
        <v>643</v>
      </c>
      <c r="D223" s="75">
        <v>1547858.65</v>
      </c>
      <c r="E223" s="75">
        <v>408108.14</v>
      </c>
      <c r="F223" s="75">
        <v>386866.37</v>
      </c>
      <c r="G223" s="75">
        <v>271902.94</v>
      </c>
      <c r="H223" s="75">
        <v>277138.13</v>
      </c>
      <c r="I223" s="75">
        <v>25144.57</v>
      </c>
      <c r="J223" s="75">
        <v>3012685.59</v>
      </c>
      <c r="K223" s="75">
        <v>404926.66</v>
      </c>
      <c r="L223" s="75">
        <v>81489.75</v>
      </c>
      <c r="M223" s="75">
        <v>1115382.8</v>
      </c>
      <c r="N223" s="75">
        <v>0</v>
      </c>
      <c r="O223" s="75">
        <v>220408.98</v>
      </c>
      <c r="P223" s="75">
        <v>880721.68</v>
      </c>
      <c r="Q223" s="75">
        <v>589330.04</v>
      </c>
      <c r="R223" s="75">
        <v>144000</v>
      </c>
      <c r="S223" s="75">
        <v>4051.02</v>
      </c>
      <c r="T223" s="75">
        <v>374631.61</v>
      </c>
      <c r="U223" s="75">
        <v>82199.460000000006</v>
      </c>
      <c r="V223" s="75">
        <v>3439372.53</v>
      </c>
      <c r="W223" s="75">
        <v>977153.01</v>
      </c>
      <c r="X223" s="75">
        <v>277765.8</v>
      </c>
      <c r="Y223" s="75">
        <v>500947.8</v>
      </c>
      <c r="Z223" s="75">
        <v>1615</v>
      </c>
      <c r="AA223" s="75">
        <v>296924.24</v>
      </c>
      <c r="AB223" s="75">
        <v>6219.38</v>
      </c>
      <c r="AC223" s="75">
        <v>130325</v>
      </c>
      <c r="AD223" s="75">
        <v>0</v>
      </c>
      <c r="AE223" s="75">
        <v>2075815.52</v>
      </c>
      <c r="AF223" s="75">
        <v>13115.48</v>
      </c>
      <c r="AG223" s="75">
        <v>39359.15</v>
      </c>
      <c r="AH223" s="75">
        <v>0</v>
      </c>
      <c r="AI223" s="75">
        <v>0</v>
      </c>
      <c r="AJ223" s="75">
        <v>16801</v>
      </c>
      <c r="AK223" s="75">
        <v>79553.13</v>
      </c>
      <c r="AL223" s="75">
        <v>206799.21</v>
      </c>
      <c r="AM223" s="75">
        <v>80</v>
      </c>
      <c r="AN223" s="75">
        <v>0</v>
      </c>
      <c r="AO223" s="75">
        <v>120852.12</v>
      </c>
      <c r="AP223" s="75">
        <v>90</v>
      </c>
      <c r="AQ223" s="75">
        <v>1686534.78</v>
      </c>
      <c r="AR223" s="75">
        <v>86337.33</v>
      </c>
      <c r="AS223" s="75">
        <v>1070</v>
      </c>
      <c r="AT223" s="75">
        <v>1284</v>
      </c>
      <c r="AU223" s="75">
        <v>54218.85</v>
      </c>
      <c r="AV223" s="75">
        <v>0</v>
      </c>
      <c r="AW223" s="75">
        <v>0</v>
      </c>
      <c r="AX223" s="75">
        <v>2110817.04</v>
      </c>
      <c r="AY223" s="75">
        <v>74277.259999999995</v>
      </c>
      <c r="AZ223" s="75">
        <v>168420.8</v>
      </c>
      <c r="BA223" s="75">
        <v>1270</v>
      </c>
      <c r="BB223" s="75">
        <v>308783.59999999998</v>
      </c>
      <c r="BC223" s="75">
        <v>133280.98000000001</v>
      </c>
      <c r="BD223" s="75">
        <v>365331.8898</v>
      </c>
      <c r="BE223" s="75">
        <v>108156.85</v>
      </c>
      <c r="BF223" s="75">
        <v>111568.48</v>
      </c>
      <c r="BG223" s="75">
        <v>51269.06</v>
      </c>
      <c r="BH223" s="75">
        <v>27571.13</v>
      </c>
      <c r="BI223" s="75">
        <v>5238.37</v>
      </c>
      <c r="BJ223" s="75">
        <v>659475.23</v>
      </c>
      <c r="BK223" s="75">
        <v>0</v>
      </c>
      <c r="BL223" s="75">
        <v>49920.85</v>
      </c>
      <c r="BM223" s="75">
        <v>0</v>
      </c>
      <c r="BN223" s="75">
        <v>5671.75</v>
      </c>
      <c r="BO223" s="75">
        <v>109560.23</v>
      </c>
      <c r="BP223" s="75">
        <v>1606158.7</v>
      </c>
      <c r="BQ223" s="75">
        <v>428</v>
      </c>
      <c r="BR223" s="75">
        <v>1156</v>
      </c>
      <c r="BS223" s="75">
        <v>697621.49</v>
      </c>
      <c r="BT223" s="75">
        <v>201296.04</v>
      </c>
      <c r="BU223" s="75">
        <v>903904.55</v>
      </c>
      <c r="BV223" s="75">
        <v>243399.99</v>
      </c>
      <c r="BW223" s="75">
        <v>0</v>
      </c>
      <c r="BX223" s="75">
        <v>0</v>
      </c>
      <c r="BY223" s="76">
        <v>1652139411.5000005</v>
      </c>
    </row>
    <row r="224" spans="1:77" x14ac:dyDescent="0.2">
      <c r="A224" s="73" t="s">
        <v>557</v>
      </c>
      <c r="B224" s="74" t="s">
        <v>644</v>
      </c>
      <c r="C224" s="73" t="s">
        <v>645</v>
      </c>
      <c r="D224" s="75">
        <v>202410.99</v>
      </c>
      <c r="E224" s="75">
        <v>59725.38</v>
      </c>
      <c r="F224" s="75">
        <v>162988.31</v>
      </c>
      <c r="G224" s="75">
        <v>50419.55</v>
      </c>
      <c r="H224" s="75">
        <v>67828.75</v>
      </c>
      <c r="I224" s="75">
        <v>23107.3</v>
      </c>
      <c r="J224" s="75">
        <v>320665.71999999997</v>
      </c>
      <c r="K224" s="75">
        <v>151184.78</v>
      </c>
      <c r="L224" s="75">
        <v>3663.57</v>
      </c>
      <c r="M224" s="75">
        <v>78777</v>
      </c>
      <c r="N224" s="75">
        <v>41377.61</v>
      </c>
      <c r="O224" s="75">
        <v>36773.129999999997</v>
      </c>
      <c r="P224" s="75">
        <v>159143.70000000001</v>
      </c>
      <c r="Q224" s="75">
        <v>113151.42</v>
      </c>
      <c r="R224" s="75">
        <v>10457.98</v>
      </c>
      <c r="S224" s="75">
        <v>4566.76</v>
      </c>
      <c r="T224" s="75">
        <v>11533.56</v>
      </c>
      <c r="U224" s="75">
        <v>2279.1</v>
      </c>
      <c r="V224" s="75">
        <v>549698.79</v>
      </c>
      <c r="W224" s="75">
        <v>221406.29</v>
      </c>
      <c r="X224" s="75">
        <v>76871.16</v>
      </c>
      <c r="Y224" s="75">
        <v>72925.7</v>
      </c>
      <c r="Z224" s="75">
        <v>32904.339999999997</v>
      </c>
      <c r="AA224" s="75">
        <v>32207.91</v>
      </c>
      <c r="AB224" s="75">
        <v>35256.18</v>
      </c>
      <c r="AC224" s="75">
        <v>24048.83</v>
      </c>
      <c r="AD224" s="75">
        <v>28464.880000000001</v>
      </c>
      <c r="AE224" s="75">
        <v>466847.37</v>
      </c>
      <c r="AF224" s="75">
        <v>10963.13</v>
      </c>
      <c r="AG224" s="75">
        <v>6883.1</v>
      </c>
      <c r="AH224" s="75">
        <v>14453.06</v>
      </c>
      <c r="AI224" s="75">
        <v>7289.03</v>
      </c>
      <c r="AJ224" s="75">
        <v>38754.160000000003</v>
      </c>
      <c r="AK224" s="75">
        <v>17516.22</v>
      </c>
      <c r="AL224" s="75">
        <v>2351.7600000000002</v>
      </c>
      <c r="AM224" s="75">
        <v>28742.92</v>
      </c>
      <c r="AN224" s="75">
        <v>25218.06</v>
      </c>
      <c r="AO224" s="75">
        <v>14687.84</v>
      </c>
      <c r="AP224" s="75">
        <v>7558.16</v>
      </c>
      <c r="AQ224" s="75">
        <v>246790.41</v>
      </c>
      <c r="AR224" s="75">
        <v>60814.7</v>
      </c>
      <c r="AS224" s="75">
        <v>26001.16</v>
      </c>
      <c r="AT224" s="75">
        <v>29066.59</v>
      </c>
      <c r="AU224" s="75">
        <v>19580.55</v>
      </c>
      <c r="AV224" s="75">
        <v>10908.04</v>
      </c>
      <c r="AW224" s="75">
        <v>11048.88</v>
      </c>
      <c r="AX224" s="75">
        <v>124775.88</v>
      </c>
      <c r="AY224" s="75">
        <v>9644.2900000000009</v>
      </c>
      <c r="AZ224" s="75">
        <v>23356.11</v>
      </c>
      <c r="BA224" s="75">
        <v>33918.92</v>
      </c>
      <c r="BB224" s="75">
        <v>48116.26</v>
      </c>
      <c r="BC224" s="75">
        <v>22132.52</v>
      </c>
      <c r="BD224" s="75">
        <v>22281.759900000001</v>
      </c>
      <c r="BE224" s="75">
        <v>73000</v>
      </c>
      <c r="BF224" s="75">
        <v>9600</v>
      </c>
      <c r="BG224" s="75">
        <v>6056.86</v>
      </c>
      <c r="BH224" s="75">
        <v>535</v>
      </c>
      <c r="BI224" s="75">
        <v>430312.97</v>
      </c>
      <c r="BJ224" s="75">
        <v>113635.49</v>
      </c>
      <c r="BK224" s="75">
        <v>24563.87</v>
      </c>
      <c r="BL224" s="75">
        <v>6844.69</v>
      </c>
      <c r="BM224" s="75">
        <v>46334.07</v>
      </c>
      <c r="BN224" s="75">
        <v>54744.21</v>
      </c>
      <c r="BO224" s="75">
        <v>12485.84</v>
      </c>
      <c r="BP224" s="75">
        <v>265975.95</v>
      </c>
      <c r="BQ224" s="75">
        <v>18135.11</v>
      </c>
      <c r="BR224" s="75">
        <v>15535.42</v>
      </c>
      <c r="BS224" s="75">
        <v>29869.5</v>
      </c>
      <c r="BT224" s="75">
        <v>44522.879999999997</v>
      </c>
      <c r="BU224" s="75">
        <v>43002.83</v>
      </c>
      <c r="BV224" s="75">
        <v>30099.46</v>
      </c>
      <c r="BW224" s="75">
        <v>15584.16</v>
      </c>
      <c r="BX224" s="75">
        <v>11646.94</v>
      </c>
      <c r="BY224" s="76">
        <v>101828143.98</v>
      </c>
    </row>
    <row r="225" spans="1:77" x14ac:dyDescent="0.2">
      <c r="A225" s="73" t="s">
        <v>557</v>
      </c>
      <c r="B225" s="74" t="s">
        <v>646</v>
      </c>
      <c r="C225" s="73" t="s">
        <v>647</v>
      </c>
      <c r="D225" s="75">
        <v>82544.08</v>
      </c>
      <c r="E225" s="75">
        <v>19311.25</v>
      </c>
      <c r="F225" s="75">
        <v>27233.67</v>
      </c>
      <c r="G225" s="75">
        <v>10180.85</v>
      </c>
      <c r="H225" s="75">
        <v>2243.79</v>
      </c>
      <c r="I225" s="75">
        <v>6597.62</v>
      </c>
      <c r="J225" s="75">
        <v>953155.3</v>
      </c>
      <c r="K225" s="75">
        <v>22485</v>
      </c>
      <c r="L225" s="75">
        <v>49857.38</v>
      </c>
      <c r="M225" s="75">
        <v>72519.100000000006</v>
      </c>
      <c r="N225" s="75">
        <v>17976</v>
      </c>
      <c r="O225" s="75">
        <v>29532</v>
      </c>
      <c r="P225" s="75">
        <v>163763.5</v>
      </c>
      <c r="Q225" s="75">
        <v>101857</v>
      </c>
      <c r="R225" s="75">
        <v>26696.5</v>
      </c>
      <c r="S225" s="75">
        <v>23075.62</v>
      </c>
      <c r="T225" s="75">
        <v>4280</v>
      </c>
      <c r="U225" s="75">
        <v>21136.78</v>
      </c>
      <c r="V225" s="75">
        <v>0</v>
      </c>
      <c r="W225" s="75">
        <v>0</v>
      </c>
      <c r="X225" s="75">
        <v>0</v>
      </c>
      <c r="Y225" s="75">
        <v>61911.01</v>
      </c>
      <c r="Z225" s="75">
        <v>31565</v>
      </c>
      <c r="AA225" s="75">
        <v>0</v>
      </c>
      <c r="AB225" s="75">
        <v>22920.9</v>
      </c>
      <c r="AC225" s="75">
        <v>4891.3</v>
      </c>
      <c r="AD225" s="75">
        <v>0</v>
      </c>
      <c r="AE225" s="75">
        <v>277493.8</v>
      </c>
      <c r="AF225" s="75">
        <v>30174</v>
      </c>
      <c r="AG225" s="75">
        <v>9918.9</v>
      </c>
      <c r="AH225" s="75">
        <v>50156</v>
      </c>
      <c r="AI225" s="75">
        <v>18725</v>
      </c>
      <c r="AJ225" s="75">
        <v>22470</v>
      </c>
      <c r="AK225" s="75">
        <v>49975.69</v>
      </c>
      <c r="AL225" s="75">
        <v>35845</v>
      </c>
      <c r="AM225" s="75">
        <v>16050</v>
      </c>
      <c r="AN225" s="75">
        <v>28411.200000000001</v>
      </c>
      <c r="AO225" s="75">
        <v>14250.51</v>
      </c>
      <c r="AP225" s="75">
        <v>17000.16</v>
      </c>
      <c r="AQ225" s="75">
        <v>38796</v>
      </c>
      <c r="AR225" s="75">
        <v>7704</v>
      </c>
      <c r="AS225" s="75">
        <v>9630</v>
      </c>
      <c r="AT225" s="75">
        <v>52804.5</v>
      </c>
      <c r="AU225" s="75">
        <v>8506.5</v>
      </c>
      <c r="AV225" s="75">
        <v>21828</v>
      </c>
      <c r="AW225" s="75">
        <v>18887.64</v>
      </c>
      <c r="AX225" s="75">
        <v>250850.8</v>
      </c>
      <c r="AY225" s="75">
        <v>0</v>
      </c>
      <c r="AZ225" s="75">
        <v>64253.5</v>
      </c>
      <c r="BA225" s="75">
        <v>0</v>
      </c>
      <c r="BB225" s="75">
        <v>25162.09</v>
      </c>
      <c r="BC225" s="75">
        <v>63112.34</v>
      </c>
      <c r="BD225" s="75">
        <v>33474.65</v>
      </c>
      <c r="BE225" s="75">
        <v>10982.51</v>
      </c>
      <c r="BF225" s="75">
        <v>11812.8</v>
      </c>
      <c r="BG225" s="75">
        <v>3156.5</v>
      </c>
      <c r="BH225" s="75">
        <v>0</v>
      </c>
      <c r="BI225" s="75">
        <v>55747</v>
      </c>
      <c r="BJ225" s="75">
        <v>146164.88</v>
      </c>
      <c r="BK225" s="75">
        <v>23243.61</v>
      </c>
      <c r="BL225" s="75">
        <v>64258.400000000001</v>
      </c>
      <c r="BM225" s="75">
        <v>21653.200000000001</v>
      </c>
      <c r="BN225" s="75">
        <v>42708.78</v>
      </c>
      <c r="BO225" s="75">
        <v>13681.15</v>
      </c>
      <c r="BP225" s="75">
        <v>36230.199999999997</v>
      </c>
      <c r="BQ225" s="75">
        <v>32263.360000000001</v>
      </c>
      <c r="BR225" s="75">
        <v>29532</v>
      </c>
      <c r="BS225" s="75">
        <v>42140.39</v>
      </c>
      <c r="BT225" s="75">
        <v>66875</v>
      </c>
      <c r="BU225" s="75">
        <v>24905.46</v>
      </c>
      <c r="BV225" s="75">
        <v>51937.13</v>
      </c>
      <c r="BW225" s="75">
        <v>9305.7900000000009</v>
      </c>
      <c r="BX225" s="75">
        <v>30188.26</v>
      </c>
      <c r="BY225" s="76">
        <v>542730743.24989986</v>
      </c>
    </row>
    <row r="226" spans="1:77" x14ac:dyDescent="0.2">
      <c r="A226" s="73" t="s">
        <v>557</v>
      </c>
      <c r="B226" s="74" t="s">
        <v>648</v>
      </c>
      <c r="C226" s="73" t="s">
        <v>649</v>
      </c>
      <c r="D226" s="75">
        <v>52430</v>
      </c>
      <c r="E226" s="75">
        <v>14965</v>
      </c>
      <c r="F226" s="75">
        <v>39821</v>
      </c>
      <c r="G226" s="75">
        <v>5419</v>
      </c>
      <c r="H226" s="75">
        <v>4063</v>
      </c>
      <c r="I226" s="75">
        <v>1738</v>
      </c>
      <c r="J226" s="75">
        <v>94669</v>
      </c>
      <c r="K226" s="75">
        <v>17920</v>
      </c>
      <c r="L226" s="75">
        <v>8465</v>
      </c>
      <c r="M226" s="75">
        <v>20785.8</v>
      </c>
      <c r="N226" s="75">
        <v>5796</v>
      </c>
      <c r="O226" s="75">
        <v>11652</v>
      </c>
      <c r="P226" s="75">
        <v>37397</v>
      </c>
      <c r="Q226" s="75">
        <v>40590</v>
      </c>
      <c r="R226" s="75">
        <v>8579</v>
      </c>
      <c r="S226" s="75">
        <v>7918</v>
      </c>
      <c r="T226" s="75">
        <v>4000</v>
      </c>
      <c r="U226" s="75">
        <v>0</v>
      </c>
      <c r="V226" s="75">
        <v>135151</v>
      </c>
      <c r="W226" s="75">
        <v>14986</v>
      </c>
      <c r="X226" s="75">
        <v>5266</v>
      </c>
      <c r="Y226" s="75">
        <v>25119</v>
      </c>
      <c r="Z226" s="75">
        <v>11756</v>
      </c>
      <c r="AA226" s="75">
        <v>8615</v>
      </c>
      <c r="AB226" s="75">
        <v>20303</v>
      </c>
      <c r="AC226" s="75">
        <v>6770</v>
      </c>
      <c r="AD226" s="75">
        <v>9155</v>
      </c>
      <c r="AE226" s="75">
        <v>145326</v>
      </c>
      <c r="AF226" s="75">
        <v>5725</v>
      </c>
      <c r="AG226" s="75">
        <v>600</v>
      </c>
      <c r="AH226" s="75">
        <v>2326</v>
      </c>
      <c r="AI226" s="75">
        <v>2278</v>
      </c>
      <c r="AJ226" s="75">
        <v>9309.93</v>
      </c>
      <c r="AK226" s="75">
        <v>11253</v>
      </c>
      <c r="AL226" s="75">
        <v>10397</v>
      </c>
      <c r="AM226" s="75">
        <v>14624</v>
      </c>
      <c r="AN226" s="75">
        <v>0</v>
      </c>
      <c r="AO226" s="75">
        <v>6071</v>
      </c>
      <c r="AP226" s="75">
        <v>7694</v>
      </c>
      <c r="AQ226" s="75">
        <v>91661</v>
      </c>
      <c r="AR226" s="75">
        <v>10745</v>
      </c>
      <c r="AS226" s="75">
        <v>7299</v>
      </c>
      <c r="AT226" s="75">
        <v>13895</v>
      </c>
      <c r="AU226" s="75">
        <v>4818</v>
      </c>
      <c r="AV226" s="75">
        <v>0</v>
      </c>
      <c r="AW226" s="75">
        <v>5491</v>
      </c>
      <c r="AX226" s="75">
        <v>74245</v>
      </c>
      <c r="AY226" s="75">
        <v>0</v>
      </c>
      <c r="AZ226" s="75">
        <v>4526</v>
      </c>
      <c r="BA226" s="75">
        <v>11972</v>
      </c>
      <c r="BB226" s="75">
        <v>7580</v>
      </c>
      <c r="BC226" s="75">
        <v>4073</v>
      </c>
      <c r="BD226" s="75">
        <v>24196</v>
      </c>
      <c r="BE226" s="75">
        <v>4713</v>
      </c>
      <c r="BF226" s="75">
        <v>10677</v>
      </c>
      <c r="BG226" s="75">
        <v>0</v>
      </c>
      <c r="BH226" s="75">
        <v>0</v>
      </c>
      <c r="BI226" s="75">
        <v>101011</v>
      </c>
      <c r="BJ226" s="75">
        <v>26572</v>
      </c>
      <c r="BK226" s="75">
        <v>10758</v>
      </c>
      <c r="BL226" s="75">
        <v>3755</v>
      </c>
      <c r="BM226" s="75">
        <v>8264</v>
      </c>
      <c r="BN226" s="75">
        <v>8695</v>
      </c>
      <c r="BO226" s="75">
        <v>3415</v>
      </c>
      <c r="BP226" s="75">
        <v>63353</v>
      </c>
      <c r="BQ226" s="75">
        <v>2601</v>
      </c>
      <c r="BR226" s="75">
        <v>5515</v>
      </c>
      <c r="BS226" s="75">
        <v>10861</v>
      </c>
      <c r="BT226" s="75">
        <v>8566</v>
      </c>
      <c r="BU226" s="75">
        <v>31067.9</v>
      </c>
      <c r="BV226" s="75">
        <v>2911</v>
      </c>
      <c r="BW226" s="75">
        <v>6779</v>
      </c>
      <c r="BX226" s="75">
        <v>3208</v>
      </c>
      <c r="BY226" s="76">
        <v>391914102.45999998</v>
      </c>
    </row>
    <row r="227" spans="1:77" x14ac:dyDescent="0.2">
      <c r="A227" s="73" t="s">
        <v>557</v>
      </c>
      <c r="B227" s="74" t="s">
        <v>650</v>
      </c>
      <c r="C227" s="73" t="s">
        <v>651</v>
      </c>
      <c r="D227" s="75">
        <v>2615334.81</v>
      </c>
      <c r="E227" s="75">
        <v>706539.09</v>
      </c>
      <c r="F227" s="75">
        <v>869827.7</v>
      </c>
      <c r="G227" s="75">
        <v>434341.99</v>
      </c>
      <c r="H227" s="75">
        <v>201208.31</v>
      </c>
      <c r="I227" s="75">
        <v>152762.28</v>
      </c>
      <c r="J227" s="75">
        <v>4341121.12</v>
      </c>
      <c r="K227" s="75">
        <v>575909.12</v>
      </c>
      <c r="L227" s="75">
        <v>107549.3</v>
      </c>
      <c r="M227" s="75">
        <v>1589166.62</v>
      </c>
      <c r="N227" s="75">
        <v>286477.57</v>
      </c>
      <c r="O227" s="75">
        <v>763355.19</v>
      </c>
      <c r="P227" s="75">
        <v>874769.48</v>
      </c>
      <c r="Q227" s="75">
        <v>576869.42000000004</v>
      </c>
      <c r="R227" s="75">
        <v>32917.800000000003</v>
      </c>
      <c r="S227" s="75">
        <v>162110.54</v>
      </c>
      <c r="T227" s="75">
        <v>331657.84000000003</v>
      </c>
      <c r="U227" s="75">
        <v>174214.87</v>
      </c>
      <c r="V227" s="75">
        <v>2883553.92</v>
      </c>
      <c r="W227" s="75">
        <v>738006.3</v>
      </c>
      <c r="X227" s="75">
        <v>457781.6</v>
      </c>
      <c r="Y227" s="75">
        <v>1140358.8400000001</v>
      </c>
      <c r="Z227" s="75">
        <v>239940.14</v>
      </c>
      <c r="AA227" s="75">
        <v>133444.92000000001</v>
      </c>
      <c r="AB227" s="75">
        <v>171175.83</v>
      </c>
      <c r="AC227" s="75">
        <v>55117.25</v>
      </c>
      <c r="AD227" s="75">
        <v>159597.41</v>
      </c>
      <c r="AE227" s="75">
        <v>3068320.68</v>
      </c>
      <c r="AF227" s="75">
        <v>135457</v>
      </c>
      <c r="AG227" s="75">
        <v>88257</v>
      </c>
      <c r="AH227" s="75">
        <v>59126</v>
      </c>
      <c r="AI227" s="75">
        <v>97952</v>
      </c>
      <c r="AJ227" s="75">
        <v>246069</v>
      </c>
      <c r="AK227" s="75">
        <v>198146</v>
      </c>
      <c r="AL227" s="75">
        <v>154758</v>
      </c>
      <c r="AM227" s="75">
        <v>293780.03000000003</v>
      </c>
      <c r="AN227" s="75">
        <v>222680</v>
      </c>
      <c r="AO227" s="75">
        <v>139078</v>
      </c>
      <c r="AP227" s="75">
        <v>81388.600000000006</v>
      </c>
      <c r="AQ227" s="75">
        <v>1087771.28</v>
      </c>
      <c r="AR227" s="75">
        <v>219276.94</v>
      </c>
      <c r="AS227" s="75">
        <v>121344.42</v>
      </c>
      <c r="AT227" s="75">
        <v>161897.32</v>
      </c>
      <c r="AU227" s="75">
        <v>88093.4</v>
      </c>
      <c r="AV227" s="75">
        <v>46870</v>
      </c>
      <c r="AW227" s="75">
        <v>120611.75</v>
      </c>
      <c r="AX227" s="75">
        <v>1063251.55</v>
      </c>
      <c r="AY227" s="75">
        <v>264802.26</v>
      </c>
      <c r="AZ227" s="75">
        <v>216934.35</v>
      </c>
      <c r="BA227" s="75">
        <v>144225.15</v>
      </c>
      <c r="BB227" s="75">
        <v>421833.47</v>
      </c>
      <c r="BC227" s="75">
        <v>404861.31</v>
      </c>
      <c r="BD227" s="75">
        <v>552677.15989999997</v>
      </c>
      <c r="BE227" s="75">
        <v>607043.30000000005</v>
      </c>
      <c r="BF227" s="75">
        <v>208033.28</v>
      </c>
      <c r="BG227" s="75">
        <v>62884.36</v>
      </c>
      <c r="BH227" s="75">
        <v>82495.27</v>
      </c>
      <c r="BI227" s="75">
        <v>2102619.6800000002</v>
      </c>
      <c r="BJ227" s="75">
        <v>378715.99</v>
      </c>
      <c r="BK227" s="75">
        <v>80646.210000000006</v>
      </c>
      <c r="BL227" s="75">
        <v>33746.400000000001</v>
      </c>
      <c r="BM227" s="75">
        <v>197984</v>
      </c>
      <c r="BN227" s="75">
        <v>464055.49</v>
      </c>
      <c r="BO227" s="75">
        <v>59515</v>
      </c>
      <c r="BP227" s="75">
        <v>1340402.97</v>
      </c>
      <c r="BQ227" s="75">
        <v>132828</v>
      </c>
      <c r="BR227" s="75">
        <v>183110</v>
      </c>
      <c r="BS227" s="75">
        <v>193928.13</v>
      </c>
      <c r="BT227" s="75">
        <v>360104.4</v>
      </c>
      <c r="BU227" s="75">
        <v>662710.57999999996</v>
      </c>
      <c r="BV227" s="75">
        <v>151435.76</v>
      </c>
      <c r="BW227" s="75">
        <v>188321.6</v>
      </c>
      <c r="BX227" s="75">
        <v>88351.15</v>
      </c>
      <c r="BY227" s="76">
        <v>82571598.429999977</v>
      </c>
    </row>
    <row r="228" spans="1:77" x14ac:dyDescent="0.2">
      <c r="A228" s="73" t="s">
        <v>557</v>
      </c>
      <c r="B228" s="74" t="s">
        <v>652</v>
      </c>
      <c r="C228" s="73" t="s">
        <v>653</v>
      </c>
      <c r="D228" s="75">
        <v>7528.52</v>
      </c>
      <c r="E228" s="75">
        <v>36500</v>
      </c>
      <c r="F228" s="75">
        <v>58368.5</v>
      </c>
      <c r="G228" s="75">
        <v>0</v>
      </c>
      <c r="H228" s="75">
        <v>23299.99</v>
      </c>
      <c r="I228" s="75">
        <v>38500</v>
      </c>
      <c r="J228" s="75">
        <v>0</v>
      </c>
      <c r="K228" s="75">
        <v>63155</v>
      </c>
      <c r="L228" s="75">
        <v>1000</v>
      </c>
      <c r="M228" s="75">
        <v>16500</v>
      </c>
      <c r="N228" s="75">
        <v>0</v>
      </c>
      <c r="O228" s="75">
        <v>3256.8</v>
      </c>
      <c r="P228" s="75">
        <v>146233.60000000001</v>
      </c>
      <c r="Q228" s="75">
        <v>21310</v>
      </c>
      <c r="R228" s="75">
        <v>18834</v>
      </c>
      <c r="S228" s="75">
        <v>15170</v>
      </c>
      <c r="T228" s="75">
        <v>3135</v>
      </c>
      <c r="U228" s="75">
        <v>0</v>
      </c>
      <c r="V228" s="75">
        <v>12041.78</v>
      </c>
      <c r="W228" s="75">
        <v>0</v>
      </c>
      <c r="X228" s="75">
        <v>400</v>
      </c>
      <c r="Y228" s="75">
        <v>40054.980000000003</v>
      </c>
      <c r="Z228" s="75">
        <v>39300</v>
      </c>
      <c r="AA228" s="75">
        <v>0</v>
      </c>
      <c r="AB228" s="75">
        <v>7300</v>
      </c>
      <c r="AC228" s="75">
        <v>200</v>
      </c>
      <c r="AD228" s="75">
        <v>0</v>
      </c>
      <c r="AE228" s="75">
        <v>219702.6</v>
      </c>
      <c r="AF228" s="75">
        <v>0</v>
      </c>
      <c r="AG228" s="75">
        <v>0</v>
      </c>
      <c r="AH228" s="75">
        <v>850</v>
      </c>
      <c r="AI228" s="75">
        <v>16500</v>
      </c>
      <c r="AJ228" s="75">
        <v>0</v>
      </c>
      <c r="AK228" s="75">
        <v>4600</v>
      </c>
      <c r="AL228" s="75">
        <v>12250</v>
      </c>
      <c r="AM228" s="75">
        <v>8600</v>
      </c>
      <c r="AN228" s="75">
        <v>0</v>
      </c>
      <c r="AO228" s="75">
        <v>0</v>
      </c>
      <c r="AP228" s="75">
        <v>330</v>
      </c>
      <c r="AQ228" s="75">
        <v>30100</v>
      </c>
      <c r="AR228" s="75">
        <v>540</v>
      </c>
      <c r="AS228" s="75">
        <v>10150</v>
      </c>
      <c r="AT228" s="75">
        <v>0</v>
      </c>
      <c r="AU228" s="75">
        <v>66</v>
      </c>
      <c r="AV228" s="75">
        <v>7000</v>
      </c>
      <c r="AW228" s="75">
        <v>2275</v>
      </c>
      <c r="AX228" s="75">
        <v>37500</v>
      </c>
      <c r="AY228" s="75">
        <v>7198</v>
      </c>
      <c r="AZ228" s="75">
        <v>2400</v>
      </c>
      <c r="BA228" s="75">
        <v>816</v>
      </c>
      <c r="BB228" s="75">
        <v>0</v>
      </c>
      <c r="BC228" s="75">
        <v>6300</v>
      </c>
      <c r="BD228" s="75">
        <v>2867.6</v>
      </c>
      <c r="BE228" s="75">
        <v>0</v>
      </c>
      <c r="BF228" s="75">
        <v>11984</v>
      </c>
      <c r="BG228" s="75">
        <v>1010</v>
      </c>
      <c r="BH228" s="75">
        <v>22943.58</v>
      </c>
      <c r="BI228" s="75">
        <v>0</v>
      </c>
      <c r="BJ228" s="75">
        <v>0</v>
      </c>
      <c r="BK228" s="75">
        <v>14200</v>
      </c>
      <c r="BL228" s="75">
        <v>1500</v>
      </c>
      <c r="BM228" s="75">
        <v>0</v>
      </c>
      <c r="BN228" s="75">
        <v>0</v>
      </c>
      <c r="BO228" s="75">
        <v>1500</v>
      </c>
      <c r="BP228" s="75">
        <v>72380.990000000005</v>
      </c>
      <c r="BQ228" s="75">
        <v>0</v>
      </c>
      <c r="BR228" s="75">
        <v>0</v>
      </c>
      <c r="BS228" s="75">
        <v>0</v>
      </c>
      <c r="BT228" s="75">
        <v>0</v>
      </c>
      <c r="BU228" s="75">
        <v>7720</v>
      </c>
      <c r="BV228" s="75">
        <v>680</v>
      </c>
      <c r="BW228" s="75">
        <v>13000</v>
      </c>
      <c r="BX228" s="75">
        <v>0</v>
      </c>
      <c r="BY228" s="76">
        <v>8622290.2100000009</v>
      </c>
    </row>
    <row r="229" spans="1:77" x14ac:dyDescent="0.2">
      <c r="A229" s="73" t="s">
        <v>557</v>
      </c>
      <c r="B229" s="74" t="s">
        <v>654</v>
      </c>
      <c r="C229" s="73" t="s">
        <v>655</v>
      </c>
      <c r="D229" s="75">
        <v>512532.22</v>
      </c>
      <c r="E229" s="75">
        <v>126430.55</v>
      </c>
      <c r="F229" s="75">
        <v>425014.87</v>
      </c>
      <c r="G229" s="75">
        <v>49882.5</v>
      </c>
      <c r="H229" s="75">
        <v>9735</v>
      </c>
      <c r="I229" s="75">
        <v>0</v>
      </c>
      <c r="J229" s="75">
        <v>853000.1</v>
      </c>
      <c r="K229" s="75">
        <v>95380.59</v>
      </c>
      <c r="L229" s="75">
        <v>18855.37</v>
      </c>
      <c r="M229" s="75">
        <v>203500.7</v>
      </c>
      <c r="N229" s="75">
        <v>0</v>
      </c>
      <c r="O229" s="75">
        <v>10154.299999999999</v>
      </c>
      <c r="P229" s="75">
        <v>198437.75</v>
      </c>
      <c r="Q229" s="75">
        <v>136429.38</v>
      </c>
      <c r="R229" s="75">
        <v>12690.1</v>
      </c>
      <c r="S229" s="75">
        <v>41895.03</v>
      </c>
      <c r="T229" s="75">
        <v>24142.53</v>
      </c>
      <c r="U229" s="75">
        <v>76000</v>
      </c>
      <c r="V229" s="75">
        <v>722262.28</v>
      </c>
      <c r="W229" s="75">
        <v>277489.84999999998</v>
      </c>
      <c r="X229" s="75">
        <v>109243.67</v>
      </c>
      <c r="Y229" s="75">
        <v>173979.85</v>
      </c>
      <c r="Z229" s="75">
        <v>39005.26</v>
      </c>
      <c r="AA229" s="75">
        <v>28197.79</v>
      </c>
      <c r="AB229" s="75">
        <v>40204.32</v>
      </c>
      <c r="AC229" s="75">
        <v>21597.54</v>
      </c>
      <c r="AD229" s="75">
        <v>24796.48</v>
      </c>
      <c r="AE229" s="75">
        <v>3373641.57</v>
      </c>
      <c r="AF229" s="75">
        <v>22277</v>
      </c>
      <c r="AG229" s="75">
        <v>5050</v>
      </c>
      <c r="AH229" s="75">
        <v>21033.14</v>
      </c>
      <c r="AI229" s="75">
        <v>3682</v>
      </c>
      <c r="AJ229" s="75">
        <v>17947</v>
      </c>
      <c r="AK229" s="75">
        <v>17147</v>
      </c>
      <c r="AL229" s="75">
        <v>243950.95</v>
      </c>
      <c r="AM229" s="75">
        <v>156075.14000000001</v>
      </c>
      <c r="AN229" s="75">
        <v>16142.25</v>
      </c>
      <c r="AO229" s="75">
        <v>33446.800000000003</v>
      </c>
      <c r="AP229" s="75">
        <v>22594</v>
      </c>
      <c r="AQ229" s="75">
        <v>172871.7</v>
      </c>
      <c r="AR229" s="75">
        <v>16610</v>
      </c>
      <c r="AS229" s="75">
        <v>120993</v>
      </c>
      <c r="AT229" s="75">
        <v>34704</v>
      </c>
      <c r="AU229" s="75">
        <v>10585</v>
      </c>
      <c r="AV229" s="75">
        <v>6016</v>
      </c>
      <c r="AW229" s="75">
        <v>55461.35</v>
      </c>
      <c r="AX229" s="75">
        <v>465537</v>
      </c>
      <c r="AY229" s="75">
        <v>12744.8</v>
      </c>
      <c r="AZ229" s="75">
        <v>67379.75</v>
      </c>
      <c r="BA229" s="75">
        <v>62825.17</v>
      </c>
      <c r="BB229" s="75">
        <v>45639.25</v>
      </c>
      <c r="BC229" s="75">
        <v>50010.52</v>
      </c>
      <c r="BD229" s="75">
        <v>296209.52990000002</v>
      </c>
      <c r="BE229" s="75">
        <v>46175</v>
      </c>
      <c r="BF229" s="75">
        <v>42055.78</v>
      </c>
      <c r="BG229" s="75">
        <v>30308.98</v>
      </c>
      <c r="BH229" s="75">
        <v>0</v>
      </c>
      <c r="BI229" s="75">
        <v>2947090.6</v>
      </c>
      <c r="BJ229" s="75">
        <v>94621</v>
      </c>
      <c r="BK229" s="75">
        <v>5000</v>
      </c>
      <c r="BL229" s="75">
        <v>0</v>
      </c>
      <c r="BM229" s="75">
        <v>63404</v>
      </c>
      <c r="BN229" s="75">
        <v>78316.13</v>
      </c>
      <c r="BO229" s="75">
        <v>7667.5</v>
      </c>
      <c r="BP229" s="75">
        <v>227887.98</v>
      </c>
      <c r="BQ229" s="75">
        <v>5851.3</v>
      </c>
      <c r="BR229" s="75">
        <v>660</v>
      </c>
      <c r="BS229" s="75">
        <v>0</v>
      </c>
      <c r="BT229" s="75">
        <v>6860</v>
      </c>
      <c r="BU229" s="75">
        <v>342514.68</v>
      </c>
      <c r="BV229" s="75">
        <v>35205</v>
      </c>
      <c r="BW229" s="75">
        <v>18278.8</v>
      </c>
      <c r="BX229" s="75">
        <v>22278</v>
      </c>
      <c r="BY229" s="76">
        <v>24210390.23</v>
      </c>
    </row>
    <row r="230" spans="1:77" x14ac:dyDescent="0.2">
      <c r="A230" s="73" t="s">
        <v>557</v>
      </c>
      <c r="B230" s="74" t="s">
        <v>656</v>
      </c>
      <c r="C230" s="73" t="s">
        <v>657</v>
      </c>
      <c r="D230" s="75">
        <v>94663.41</v>
      </c>
      <c r="E230" s="75">
        <v>0</v>
      </c>
      <c r="F230" s="75">
        <v>44970</v>
      </c>
      <c r="G230" s="75">
        <v>0</v>
      </c>
      <c r="H230" s="75">
        <v>29049.83</v>
      </c>
      <c r="I230" s="75">
        <v>9164</v>
      </c>
      <c r="J230" s="75">
        <v>1457</v>
      </c>
      <c r="K230" s="75">
        <v>0</v>
      </c>
      <c r="L230" s="75">
        <v>0</v>
      </c>
      <c r="M230" s="75">
        <v>88777.9</v>
      </c>
      <c r="N230" s="75">
        <v>0</v>
      </c>
      <c r="O230" s="75">
        <v>11000</v>
      </c>
      <c r="P230" s="75">
        <v>0</v>
      </c>
      <c r="Q230" s="75">
        <v>17567.259999999998</v>
      </c>
      <c r="R230" s="75">
        <v>2374</v>
      </c>
      <c r="S230" s="75">
        <v>0</v>
      </c>
      <c r="T230" s="75">
        <v>0</v>
      </c>
      <c r="U230" s="75">
        <v>0</v>
      </c>
      <c r="V230" s="75">
        <v>35357</v>
      </c>
      <c r="W230" s="75">
        <v>0</v>
      </c>
      <c r="X230" s="75">
        <v>0</v>
      </c>
      <c r="Y230" s="75">
        <v>0</v>
      </c>
      <c r="Z230" s="75">
        <v>250</v>
      </c>
      <c r="AA230" s="75">
        <v>4960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890</v>
      </c>
      <c r="AI230" s="75">
        <v>0</v>
      </c>
      <c r="AJ230" s="75">
        <v>0</v>
      </c>
      <c r="AK230" s="75">
        <v>0</v>
      </c>
      <c r="AL230" s="75">
        <v>0</v>
      </c>
      <c r="AM230" s="75">
        <v>11018</v>
      </c>
      <c r="AN230" s="75">
        <v>0</v>
      </c>
      <c r="AO230" s="75">
        <v>0</v>
      </c>
      <c r="AP230" s="75">
        <v>0</v>
      </c>
      <c r="AQ230" s="75">
        <v>9590</v>
      </c>
      <c r="AR230" s="75">
        <v>0</v>
      </c>
      <c r="AS230" s="75">
        <v>6800</v>
      </c>
      <c r="AT230" s="75">
        <v>4397</v>
      </c>
      <c r="AU230" s="75">
        <v>2600</v>
      </c>
      <c r="AV230" s="75">
        <v>0</v>
      </c>
      <c r="AW230" s="75">
        <v>0</v>
      </c>
      <c r="AX230" s="75">
        <v>42850</v>
      </c>
      <c r="AY230" s="75">
        <v>0</v>
      </c>
      <c r="AZ230" s="75">
        <v>0</v>
      </c>
      <c r="BA230" s="75">
        <v>3745</v>
      </c>
      <c r="BB230" s="75">
        <v>3019</v>
      </c>
      <c r="BC230" s="75">
        <v>6000</v>
      </c>
      <c r="BD230" s="75">
        <v>2640.6</v>
      </c>
      <c r="BE230" s="75">
        <v>0</v>
      </c>
      <c r="BF230" s="75">
        <v>7699</v>
      </c>
      <c r="BG230" s="75">
        <v>750</v>
      </c>
      <c r="BH230" s="75">
        <v>0</v>
      </c>
      <c r="BI230" s="75">
        <v>129275.5</v>
      </c>
      <c r="BJ230" s="75">
        <v>0</v>
      </c>
      <c r="BK230" s="75">
        <v>0</v>
      </c>
      <c r="BL230" s="75">
        <v>2460</v>
      </c>
      <c r="BM230" s="75">
        <v>0</v>
      </c>
      <c r="BN230" s="75">
        <v>0</v>
      </c>
      <c r="BO230" s="75">
        <v>0</v>
      </c>
      <c r="BP230" s="75">
        <v>14447</v>
      </c>
      <c r="BQ230" s="75">
        <v>0</v>
      </c>
      <c r="BR230" s="75">
        <v>0</v>
      </c>
      <c r="BS230" s="75">
        <v>38154</v>
      </c>
      <c r="BT230" s="75">
        <v>1850</v>
      </c>
      <c r="BU230" s="75">
        <v>8157</v>
      </c>
      <c r="BV230" s="75">
        <v>13430</v>
      </c>
      <c r="BW230" s="75">
        <v>0</v>
      </c>
      <c r="BX230" s="75">
        <v>0</v>
      </c>
      <c r="BY230" s="76">
        <v>2274280.56</v>
      </c>
    </row>
    <row r="231" spans="1:77" x14ac:dyDescent="0.2">
      <c r="A231" s="73" t="s">
        <v>557</v>
      </c>
      <c r="B231" s="74" t="s">
        <v>658</v>
      </c>
      <c r="C231" s="73" t="s">
        <v>659</v>
      </c>
      <c r="D231" s="75">
        <v>2989485.25</v>
      </c>
      <c r="E231" s="75">
        <v>21195.040000000001</v>
      </c>
      <c r="F231" s="75">
        <v>231363.55</v>
      </c>
      <c r="G231" s="75">
        <v>217478.13</v>
      </c>
      <c r="H231" s="75">
        <v>171089.31</v>
      </c>
      <c r="I231" s="75">
        <v>99018.06</v>
      </c>
      <c r="J231" s="75">
        <v>4273820.7</v>
      </c>
      <c r="K231" s="75">
        <v>531914.26</v>
      </c>
      <c r="L231" s="75">
        <v>244926</v>
      </c>
      <c r="M231" s="75">
        <v>1127839.56</v>
      </c>
      <c r="N231" s="75">
        <v>160287</v>
      </c>
      <c r="O231" s="75">
        <v>497410.7</v>
      </c>
      <c r="P231" s="75">
        <v>882288.77</v>
      </c>
      <c r="Q231" s="75">
        <v>817726</v>
      </c>
      <c r="R231" s="75">
        <v>102062</v>
      </c>
      <c r="S231" s="75">
        <v>201218.17</v>
      </c>
      <c r="T231" s="75">
        <v>365505</v>
      </c>
      <c r="U231" s="75">
        <v>259911.9</v>
      </c>
      <c r="V231" s="75">
        <v>266915.3</v>
      </c>
      <c r="W231" s="75">
        <v>1449490.95</v>
      </c>
      <c r="X231" s="75">
        <v>176836.01</v>
      </c>
      <c r="Y231" s="75">
        <v>363399.92</v>
      </c>
      <c r="Z231" s="75">
        <v>117345.66</v>
      </c>
      <c r="AA231" s="75">
        <v>211590</v>
      </c>
      <c r="AB231" s="75">
        <v>297432.68</v>
      </c>
      <c r="AC231" s="75">
        <v>73248.100000000006</v>
      </c>
      <c r="AD231" s="75">
        <v>126600</v>
      </c>
      <c r="AE231" s="75">
        <v>545967</v>
      </c>
      <c r="AF231" s="75">
        <v>110327</v>
      </c>
      <c r="AG231" s="75">
        <v>114011</v>
      </c>
      <c r="AH231" s="75">
        <v>80080</v>
      </c>
      <c r="AI231" s="75">
        <v>56558</v>
      </c>
      <c r="AJ231" s="75">
        <v>39965</v>
      </c>
      <c r="AK231" s="75">
        <v>54978</v>
      </c>
      <c r="AL231" s="75">
        <v>73390</v>
      </c>
      <c r="AM231" s="75">
        <v>381984</v>
      </c>
      <c r="AN231" s="75">
        <v>162489</v>
      </c>
      <c r="AO231" s="75">
        <v>42197</v>
      </c>
      <c r="AP231" s="75">
        <v>85436</v>
      </c>
      <c r="AQ231" s="75">
        <v>389883</v>
      </c>
      <c r="AR231" s="75">
        <v>116010</v>
      </c>
      <c r="AS231" s="75">
        <v>136140</v>
      </c>
      <c r="AT231" s="75">
        <v>163020</v>
      </c>
      <c r="AU231" s="75">
        <v>83630</v>
      </c>
      <c r="AV231" s="75">
        <v>30273</v>
      </c>
      <c r="AW231" s="75">
        <v>58250</v>
      </c>
      <c r="AX231" s="75">
        <v>2256444.0499999998</v>
      </c>
      <c r="AY231" s="75">
        <v>194072</v>
      </c>
      <c r="AZ231" s="75">
        <v>123343.9</v>
      </c>
      <c r="BA231" s="75">
        <v>315020.78000000003</v>
      </c>
      <c r="BB231" s="75">
        <v>166202.03</v>
      </c>
      <c r="BC231" s="75">
        <v>114469.9</v>
      </c>
      <c r="BD231" s="75">
        <v>279012</v>
      </c>
      <c r="BE231" s="75">
        <v>10095</v>
      </c>
      <c r="BF231" s="75">
        <v>339336.82</v>
      </c>
      <c r="BG231" s="75">
        <v>107180</v>
      </c>
      <c r="BH231" s="75">
        <v>26915</v>
      </c>
      <c r="BI231" s="75">
        <v>677411.6</v>
      </c>
      <c r="BJ231" s="75">
        <v>404650</v>
      </c>
      <c r="BK231" s="75">
        <v>36717.5</v>
      </c>
      <c r="BL231" s="75">
        <v>17249.04</v>
      </c>
      <c r="BM231" s="75">
        <v>162800</v>
      </c>
      <c r="BN231" s="75">
        <v>244835</v>
      </c>
      <c r="BO231" s="75">
        <v>26620</v>
      </c>
      <c r="BP231" s="75">
        <v>219176</v>
      </c>
      <c r="BQ231" s="75">
        <v>24787</v>
      </c>
      <c r="BR231" s="75">
        <v>158871</v>
      </c>
      <c r="BS231" s="75">
        <v>120320.01</v>
      </c>
      <c r="BT231" s="75">
        <v>61953.18</v>
      </c>
      <c r="BU231" s="75">
        <v>333520</v>
      </c>
      <c r="BV231" s="75">
        <v>211920</v>
      </c>
      <c r="BW231" s="75">
        <v>84560</v>
      </c>
      <c r="BX231" s="75">
        <v>88754</v>
      </c>
      <c r="BY231" s="76">
        <v>2143489.2000000002</v>
      </c>
    </row>
    <row r="232" spans="1:77" x14ac:dyDescent="0.2">
      <c r="A232" s="73" t="s">
        <v>557</v>
      </c>
      <c r="B232" s="74" t="s">
        <v>660</v>
      </c>
      <c r="C232" s="73" t="s">
        <v>661</v>
      </c>
      <c r="D232" s="75">
        <v>3384894.82</v>
      </c>
      <c r="E232" s="75">
        <v>1018587.77</v>
      </c>
      <c r="F232" s="75">
        <v>1506607.66</v>
      </c>
      <c r="G232" s="75">
        <v>403205.86</v>
      </c>
      <c r="H232" s="75">
        <v>363897.63</v>
      </c>
      <c r="I232" s="75">
        <v>265838.43</v>
      </c>
      <c r="J232" s="75">
        <v>5536707.8099999996</v>
      </c>
      <c r="K232" s="75">
        <v>560927.01</v>
      </c>
      <c r="L232" s="75">
        <v>311952.06</v>
      </c>
      <c r="M232" s="75">
        <v>2390361.83</v>
      </c>
      <c r="N232" s="75">
        <v>154051.39000000001</v>
      </c>
      <c r="O232" s="75">
        <v>682748.72</v>
      </c>
      <c r="P232" s="75">
        <v>2448694.4900000002</v>
      </c>
      <c r="Q232" s="75">
        <v>802512.8</v>
      </c>
      <c r="R232" s="75">
        <v>92792.19</v>
      </c>
      <c r="S232" s="75">
        <v>149876.85</v>
      </c>
      <c r="T232" s="75">
        <v>192519.11</v>
      </c>
      <c r="U232" s="75">
        <v>429058.35</v>
      </c>
      <c r="V232" s="75">
        <v>8467345.8399999999</v>
      </c>
      <c r="W232" s="75">
        <v>2131390.37</v>
      </c>
      <c r="X232" s="75">
        <v>411901.46</v>
      </c>
      <c r="Y232" s="75">
        <v>1621865.31</v>
      </c>
      <c r="Z232" s="75">
        <v>202897.69</v>
      </c>
      <c r="AA232" s="75">
        <v>307477</v>
      </c>
      <c r="AB232" s="75">
        <v>653271.5</v>
      </c>
      <c r="AC232" s="75">
        <v>114749.93</v>
      </c>
      <c r="AD232" s="75">
        <v>257556.92</v>
      </c>
      <c r="AE232" s="75">
        <v>2905988</v>
      </c>
      <c r="AF232" s="75">
        <v>211643.5</v>
      </c>
      <c r="AG232" s="75">
        <v>86746</v>
      </c>
      <c r="AH232" s="75">
        <v>242302.76</v>
      </c>
      <c r="AI232" s="75">
        <v>60655.22</v>
      </c>
      <c r="AJ232" s="75">
        <v>298215.3</v>
      </c>
      <c r="AK232" s="75">
        <v>118239.85</v>
      </c>
      <c r="AL232" s="75">
        <v>187930</v>
      </c>
      <c r="AM232" s="75">
        <v>654123.76</v>
      </c>
      <c r="AN232" s="75">
        <v>404566.85</v>
      </c>
      <c r="AO232" s="75">
        <v>121863.47</v>
      </c>
      <c r="AP232" s="75">
        <v>125644</v>
      </c>
      <c r="AQ232" s="75">
        <v>1485168.65</v>
      </c>
      <c r="AR232" s="75">
        <v>244968.27</v>
      </c>
      <c r="AS232" s="75">
        <v>139712.5</v>
      </c>
      <c r="AT232" s="75">
        <v>242410.8</v>
      </c>
      <c r="AU232" s="75">
        <v>159638.92000000001</v>
      </c>
      <c r="AV232" s="75">
        <v>45585</v>
      </c>
      <c r="AW232" s="75">
        <v>101997</v>
      </c>
      <c r="AX232" s="75">
        <v>1298507.1000000001</v>
      </c>
      <c r="AY232" s="75">
        <v>252891.02</v>
      </c>
      <c r="AZ232" s="75">
        <v>194379.36</v>
      </c>
      <c r="BA232" s="75">
        <v>380636.5</v>
      </c>
      <c r="BB232" s="75">
        <v>533072.36</v>
      </c>
      <c r="BC232" s="75">
        <v>302564.53999999998</v>
      </c>
      <c r="BD232" s="75">
        <v>736243.64</v>
      </c>
      <c r="BE232" s="75">
        <v>345299.79</v>
      </c>
      <c r="BF232" s="75">
        <v>372856.95</v>
      </c>
      <c r="BG232" s="75">
        <v>81984.570000000007</v>
      </c>
      <c r="BH232" s="75">
        <v>55640.61</v>
      </c>
      <c r="BI232" s="75">
        <v>2894420.83</v>
      </c>
      <c r="BJ232" s="75">
        <v>1291934.1000000001</v>
      </c>
      <c r="BK232" s="75">
        <v>245654.85</v>
      </c>
      <c r="BL232" s="75">
        <v>81154.81</v>
      </c>
      <c r="BM232" s="75">
        <v>221201.87</v>
      </c>
      <c r="BN232" s="75">
        <v>319938.55</v>
      </c>
      <c r="BO232" s="75">
        <v>47299.09</v>
      </c>
      <c r="BP232" s="75">
        <v>2215223.06</v>
      </c>
      <c r="BQ232" s="75">
        <v>333673.40000000002</v>
      </c>
      <c r="BR232" s="75">
        <v>145303.25</v>
      </c>
      <c r="BS232" s="75">
        <v>280601.58</v>
      </c>
      <c r="BT232" s="75">
        <v>265427.19</v>
      </c>
      <c r="BU232" s="75">
        <v>807300.5</v>
      </c>
      <c r="BV232" s="75">
        <v>182323.33</v>
      </c>
      <c r="BW232" s="75">
        <v>188420.9</v>
      </c>
      <c r="BX232" s="75">
        <v>217840.59</v>
      </c>
      <c r="BY232" s="76">
        <v>1475118</v>
      </c>
    </row>
    <row r="233" spans="1:77" x14ac:dyDescent="0.2">
      <c r="A233" s="73" t="s">
        <v>557</v>
      </c>
      <c r="B233" s="74" t="s">
        <v>662</v>
      </c>
      <c r="C233" s="73" t="s">
        <v>663</v>
      </c>
      <c r="D233" s="75">
        <v>1331111.96</v>
      </c>
      <c r="E233" s="75">
        <v>158336.01999999999</v>
      </c>
      <c r="F233" s="75">
        <v>149317.43</v>
      </c>
      <c r="G233" s="75">
        <v>69842.259999999995</v>
      </c>
      <c r="H233" s="75">
        <v>49430.66</v>
      </c>
      <c r="I233" s="75">
        <v>0</v>
      </c>
      <c r="J233" s="75">
        <v>854355.45</v>
      </c>
      <c r="K233" s="75">
        <v>105984.67</v>
      </c>
      <c r="L233" s="75">
        <v>0</v>
      </c>
      <c r="M233" s="75">
        <v>317483.51</v>
      </c>
      <c r="N233" s="75">
        <v>30675</v>
      </c>
      <c r="O233" s="75">
        <v>3600</v>
      </c>
      <c r="P233" s="75">
        <v>171558.28</v>
      </c>
      <c r="Q233" s="75">
        <v>169185.53</v>
      </c>
      <c r="R233" s="75">
        <v>31120.54</v>
      </c>
      <c r="S233" s="75">
        <v>45347.06</v>
      </c>
      <c r="T233" s="75">
        <v>25144.65</v>
      </c>
      <c r="U233" s="75">
        <v>73404.33</v>
      </c>
      <c r="V233" s="75">
        <v>462636.78</v>
      </c>
      <c r="W233" s="75">
        <v>35087.129999999997</v>
      </c>
      <c r="X233" s="75">
        <v>73738.16</v>
      </c>
      <c r="Y233" s="75">
        <v>216350.61</v>
      </c>
      <c r="Z233" s="75">
        <v>22156.5</v>
      </c>
      <c r="AA233" s="75">
        <v>152511.73000000001</v>
      </c>
      <c r="AB233" s="75">
        <v>509290.81</v>
      </c>
      <c r="AC233" s="75">
        <v>15083.4</v>
      </c>
      <c r="AD233" s="75">
        <v>1801.88</v>
      </c>
      <c r="AE233" s="75">
        <v>962696.25</v>
      </c>
      <c r="AF233" s="75">
        <v>1617</v>
      </c>
      <c r="AG233" s="75">
        <v>9410</v>
      </c>
      <c r="AH233" s="75">
        <v>12230</v>
      </c>
      <c r="AI233" s="75">
        <v>20686.5</v>
      </c>
      <c r="AJ233" s="75">
        <v>58567.03</v>
      </c>
      <c r="AK233" s="75">
        <v>1630</v>
      </c>
      <c r="AL233" s="75">
        <v>29322</v>
      </c>
      <c r="AM233" s="75">
        <v>91452.23</v>
      </c>
      <c r="AN233" s="75">
        <v>26339.69</v>
      </c>
      <c r="AO233" s="75">
        <v>9024.36</v>
      </c>
      <c r="AP233" s="75">
        <v>374.5</v>
      </c>
      <c r="AQ233" s="75">
        <v>45837.75</v>
      </c>
      <c r="AR233" s="75">
        <v>87679</v>
      </c>
      <c r="AS233" s="75">
        <v>38829.5</v>
      </c>
      <c r="AT233" s="75">
        <v>29685</v>
      </c>
      <c r="AU233" s="75">
        <v>3746</v>
      </c>
      <c r="AV233" s="75">
        <v>562</v>
      </c>
      <c r="AW233" s="75">
        <v>86505.99</v>
      </c>
      <c r="AX233" s="75">
        <v>378147.5</v>
      </c>
      <c r="AY233" s="75">
        <v>92790.13</v>
      </c>
      <c r="AZ233" s="75">
        <v>93494.87</v>
      </c>
      <c r="BA233" s="75">
        <v>78153.87</v>
      </c>
      <c r="BB233" s="75">
        <v>97566.44</v>
      </c>
      <c r="BC233" s="75">
        <v>18276.669999999998</v>
      </c>
      <c r="BD233" s="75">
        <v>260847.06</v>
      </c>
      <c r="BE233" s="75">
        <v>153904.26</v>
      </c>
      <c r="BF233" s="75">
        <v>48412.85</v>
      </c>
      <c r="BG233" s="75">
        <v>58183.64</v>
      </c>
      <c r="BH233" s="75">
        <v>55411.25</v>
      </c>
      <c r="BI233" s="75">
        <v>588694</v>
      </c>
      <c r="BJ233" s="75">
        <v>47239</v>
      </c>
      <c r="BK233" s="75">
        <v>0</v>
      </c>
      <c r="BL233" s="75">
        <v>22411</v>
      </c>
      <c r="BM233" s="75">
        <v>14927</v>
      </c>
      <c r="BN233" s="75">
        <v>22545.200000000001</v>
      </c>
      <c r="BO233" s="75">
        <v>10154.73</v>
      </c>
      <c r="BP233" s="75">
        <v>0</v>
      </c>
      <c r="BQ233" s="75">
        <v>22593.5</v>
      </c>
      <c r="BR233" s="75">
        <v>110479</v>
      </c>
      <c r="BS233" s="75">
        <v>22000</v>
      </c>
      <c r="BT233" s="75">
        <v>5270</v>
      </c>
      <c r="BU233" s="75">
        <v>289753.78999999998</v>
      </c>
      <c r="BV233" s="75">
        <v>22618.67</v>
      </c>
      <c r="BW233" s="75">
        <v>19557.95</v>
      </c>
      <c r="BX233" s="75">
        <v>14097.75</v>
      </c>
      <c r="BY233" s="76"/>
    </row>
    <row r="234" spans="1:77" x14ac:dyDescent="0.2">
      <c r="A234" s="73" t="s">
        <v>557</v>
      </c>
      <c r="B234" s="74" t="s">
        <v>664</v>
      </c>
      <c r="C234" s="73" t="s">
        <v>665</v>
      </c>
      <c r="D234" s="75">
        <v>0</v>
      </c>
      <c r="E234" s="75">
        <v>6460</v>
      </c>
      <c r="F234" s="75">
        <v>12962.5</v>
      </c>
      <c r="G234" s="75">
        <v>57960</v>
      </c>
      <c r="H234" s="75">
        <v>54674.75</v>
      </c>
      <c r="I234" s="75">
        <v>3000</v>
      </c>
      <c r="J234" s="75">
        <v>10472449.83</v>
      </c>
      <c r="K234" s="75">
        <v>238580.26</v>
      </c>
      <c r="L234" s="75">
        <v>0</v>
      </c>
      <c r="M234" s="75">
        <v>0</v>
      </c>
      <c r="N234" s="75">
        <v>162020.42000000001</v>
      </c>
      <c r="O234" s="75">
        <v>16767</v>
      </c>
      <c r="P234" s="75">
        <v>6200</v>
      </c>
      <c r="Q234" s="75">
        <v>36900</v>
      </c>
      <c r="R234" s="75">
        <v>3789.6</v>
      </c>
      <c r="S234" s="75">
        <v>3189.4</v>
      </c>
      <c r="T234" s="75">
        <v>0</v>
      </c>
      <c r="U234" s="75">
        <v>0</v>
      </c>
      <c r="V234" s="75">
        <v>1690622.47</v>
      </c>
      <c r="W234" s="75">
        <v>78313.990000000005</v>
      </c>
      <c r="X234" s="75">
        <v>510</v>
      </c>
      <c r="Y234" s="75">
        <v>299773.5</v>
      </c>
      <c r="Z234" s="75">
        <v>15158.32</v>
      </c>
      <c r="AA234" s="75">
        <v>13830.86</v>
      </c>
      <c r="AB234" s="75">
        <v>797291.6</v>
      </c>
      <c r="AC234" s="75">
        <v>0</v>
      </c>
      <c r="AD234" s="75">
        <v>0</v>
      </c>
      <c r="AE234" s="75">
        <v>98417.9</v>
      </c>
      <c r="AF234" s="75">
        <v>0</v>
      </c>
      <c r="AG234" s="75">
        <v>219</v>
      </c>
      <c r="AH234" s="75">
        <v>1821</v>
      </c>
      <c r="AI234" s="75">
        <v>0</v>
      </c>
      <c r="AJ234" s="75">
        <v>31942</v>
      </c>
      <c r="AK234" s="75">
        <v>112170.3</v>
      </c>
      <c r="AL234" s="75">
        <v>2495</v>
      </c>
      <c r="AM234" s="75">
        <v>24480</v>
      </c>
      <c r="AN234" s="75">
        <v>90</v>
      </c>
      <c r="AO234" s="75">
        <v>0</v>
      </c>
      <c r="AP234" s="75">
        <v>10232</v>
      </c>
      <c r="AQ234" s="75">
        <v>20181.75</v>
      </c>
      <c r="AR234" s="75">
        <v>23395.91</v>
      </c>
      <c r="AS234" s="75">
        <v>60770</v>
      </c>
      <c r="AT234" s="75">
        <v>84625</v>
      </c>
      <c r="AU234" s="75">
        <v>146367.4</v>
      </c>
      <c r="AV234" s="75">
        <v>1852</v>
      </c>
      <c r="AW234" s="75">
        <v>6955</v>
      </c>
      <c r="AX234" s="75">
        <v>3492662.76</v>
      </c>
      <c r="AY234" s="75">
        <v>2055</v>
      </c>
      <c r="AZ234" s="75">
        <v>201598.31</v>
      </c>
      <c r="BA234" s="75">
        <v>27996.95</v>
      </c>
      <c r="BB234" s="75">
        <v>227624.38</v>
      </c>
      <c r="BC234" s="75">
        <v>2500</v>
      </c>
      <c r="BD234" s="75">
        <v>57357.7</v>
      </c>
      <c r="BE234" s="75">
        <v>880460</v>
      </c>
      <c r="BF234" s="75">
        <v>0</v>
      </c>
      <c r="BG234" s="75">
        <v>1300</v>
      </c>
      <c r="BH234" s="75">
        <v>112020</v>
      </c>
      <c r="BI234" s="75">
        <v>383141.2</v>
      </c>
      <c r="BJ234" s="75">
        <v>1662170.96</v>
      </c>
      <c r="BK234" s="75">
        <v>12927</v>
      </c>
      <c r="BL234" s="75">
        <v>62060</v>
      </c>
      <c r="BM234" s="75">
        <v>0</v>
      </c>
      <c r="BN234" s="75">
        <v>12390</v>
      </c>
      <c r="BO234" s="75">
        <v>0</v>
      </c>
      <c r="BP234" s="75">
        <v>238685</v>
      </c>
      <c r="BQ234" s="75">
        <v>650</v>
      </c>
      <c r="BR234" s="75">
        <v>0</v>
      </c>
      <c r="BS234" s="75">
        <v>212758</v>
      </c>
      <c r="BT234" s="75">
        <v>0</v>
      </c>
      <c r="BU234" s="75">
        <v>0</v>
      </c>
      <c r="BV234" s="75">
        <v>23489</v>
      </c>
      <c r="BW234" s="75">
        <v>800</v>
      </c>
      <c r="BX234" s="75">
        <v>6950</v>
      </c>
      <c r="BY234" s="76">
        <v>1144600</v>
      </c>
    </row>
    <row r="235" spans="1:77" x14ac:dyDescent="0.2">
      <c r="A235" s="73" t="s">
        <v>557</v>
      </c>
      <c r="B235" s="74" t="s">
        <v>666</v>
      </c>
      <c r="C235" s="73" t="s">
        <v>667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75005.7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  <c r="AM235" s="75">
        <v>0</v>
      </c>
      <c r="AN235" s="75">
        <v>0</v>
      </c>
      <c r="AO235" s="75">
        <v>0</v>
      </c>
      <c r="AP235" s="75">
        <v>0</v>
      </c>
      <c r="AQ235" s="75">
        <v>0</v>
      </c>
      <c r="AR235" s="75">
        <v>0</v>
      </c>
      <c r="AS235" s="75">
        <v>0</v>
      </c>
      <c r="AT235" s="75">
        <v>0</v>
      </c>
      <c r="AU235" s="75">
        <v>0</v>
      </c>
      <c r="AV235" s="75">
        <v>0</v>
      </c>
      <c r="AW235" s="75">
        <v>0</v>
      </c>
      <c r="AX235" s="75">
        <v>0</v>
      </c>
      <c r="AY235" s="75">
        <v>0</v>
      </c>
      <c r="AZ235" s="75">
        <v>0</v>
      </c>
      <c r="BA235" s="75">
        <v>0</v>
      </c>
      <c r="BB235" s="75">
        <v>0</v>
      </c>
      <c r="BC235" s="75">
        <v>0</v>
      </c>
      <c r="BD235" s="75">
        <v>0</v>
      </c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6">
        <v>7027498.3999999994</v>
      </c>
    </row>
    <row r="236" spans="1:77" x14ac:dyDescent="0.2">
      <c r="A236" s="73" t="s">
        <v>557</v>
      </c>
      <c r="B236" s="74" t="s">
        <v>668</v>
      </c>
      <c r="C236" s="73" t="s">
        <v>669</v>
      </c>
      <c r="D236" s="75">
        <v>1109117.01</v>
      </c>
      <c r="E236" s="75">
        <v>374543.21</v>
      </c>
      <c r="F236" s="75">
        <v>320277.90000000002</v>
      </c>
      <c r="G236" s="75">
        <v>238841</v>
      </c>
      <c r="H236" s="75">
        <v>223182.8</v>
      </c>
      <c r="I236" s="75">
        <v>102940.2</v>
      </c>
      <c r="J236" s="75">
        <v>11164414.5</v>
      </c>
      <c r="K236" s="75">
        <v>322402.05</v>
      </c>
      <c r="L236" s="75">
        <v>145220</v>
      </c>
      <c r="M236" s="75">
        <v>769822.85</v>
      </c>
      <c r="N236" s="75">
        <v>192988.05</v>
      </c>
      <c r="O236" s="75">
        <v>305465</v>
      </c>
      <c r="P236" s="75">
        <v>384488</v>
      </c>
      <c r="Q236" s="75">
        <v>418968.28</v>
      </c>
      <c r="R236" s="75">
        <v>29743</v>
      </c>
      <c r="S236" s="75">
        <v>289333.8</v>
      </c>
      <c r="T236" s="75">
        <v>348127</v>
      </c>
      <c r="U236" s="75">
        <v>167380</v>
      </c>
      <c r="V236" s="75">
        <v>962108</v>
      </c>
      <c r="W236" s="75">
        <v>404316.62</v>
      </c>
      <c r="X236" s="75">
        <v>296072.8</v>
      </c>
      <c r="Y236" s="75">
        <v>489693.04</v>
      </c>
      <c r="Z236" s="75">
        <v>240239.7</v>
      </c>
      <c r="AA236" s="75">
        <v>164290</v>
      </c>
      <c r="AB236" s="75">
        <v>232510</v>
      </c>
      <c r="AC236" s="75">
        <v>0</v>
      </c>
      <c r="AD236" s="75">
        <v>159826.5</v>
      </c>
      <c r="AE236" s="75">
        <v>1324430.8999999999</v>
      </c>
      <c r="AF236" s="75">
        <v>215741.1</v>
      </c>
      <c r="AG236" s="75">
        <v>52100</v>
      </c>
      <c r="AH236" s="75">
        <v>118725.7</v>
      </c>
      <c r="AI236" s="75">
        <v>97800</v>
      </c>
      <c r="AJ236" s="75">
        <v>313199.26</v>
      </c>
      <c r="AK236" s="75">
        <v>0</v>
      </c>
      <c r="AL236" s="75">
        <v>132315</v>
      </c>
      <c r="AM236" s="75">
        <v>368792.9</v>
      </c>
      <c r="AN236" s="75">
        <v>207392</v>
      </c>
      <c r="AO236" s="75">
        <v>230452</v>
      </c>
      <c r="AP236" s="75">
        <v>131302.29999999999</v>
      </c>
      <c r="AQ236" s="75">
        <v>1538062.8</v>
      </c>
      <c r="AR236" s="75">
        <v>340715.2</v>
      </c>
      <c r="AS236" s="75">
        <v>137439.20000000001</v>
      </c>
      <c r="AT236" s="75">
        <v>221701.8</v>
      </c>
      <c r="AU236" s="75">
        <v>117065.60000000001</v>
      </c>
      <c r="AV236" s="75">
        <v>60885</v>
      </c>
      <c r="AW236" s="75">
        <v>102259</v>
      </c>
      <c r="AX236" s="75">
        <v>767175.4</v>
      </c>
      <c r="AY236" s="75">
        <v>385470</v>
      </c>
      <c r="AZ236" s="75">
        <v>124697</v>
      </c>
      <c r="BA236" s="75">
        <v>247422.72</v>
      </c>
      <c r="BB236" s="75">
        <v>209933.9</v>
      </c>
      <c r="BC236" s="75">
        <v>122205</v>
      </c>
      <c r="BD236" s="75">
        <v>266111</v>
      </c>
      <c r="BE236" s="75">
        <v>336599</v>
      </c>
      <c r="BF236" s="75">
        <v>194129.5</v>
      </c>
      <c r="BG236" s="75">
        <v>78435</v>
      </c>
      <c r="BH236" s="75">
        <v>32670</v>
      </c>
      <c r="BI236" s="75">
        <v>1663021.7</v>
      </c>
      <c r="BJ236" s="75">
        <v>0</v>
      </c>
      <c r="BK236" s="75">
        <v>289091</v>
      </c>
      <c r="BL236" s="75">
        <v>69234.710000000006</v>
      </c>
      <c r="BM236" s="75">
        <v>182137</v>
      </c>
      <c r="BN236" s="75">
        <v>273521</v>
      </c>
      <c r="BO236" s="75">
        <v>50421.19</v>
      </c>
      <c r="BP236" s="75">
        <v>933524</v>
      </c>
      <c r="BQ236" s="75">
        <v>222820</v>
      </c>
      <c r="BR236" s="75">
        <v>352659.1</v>
      </c>
      <c r="BS236" s="75">
        <v>442559.3</v>
      </c>
      <c r="BT236" s="75">
        <v>335595</v>
      </c>
      <c r="BU236" s="75">
        <v>626282</v>
      </c>
      <c r="BV236" s="75">
        <v>160348.4</v>
      </c>
      <c r="BW236" s="75">
        <v>282151</v>
      </c>
      <c r="BX236" s="75">
        <v>161074</v>
      </c>
      <c r="BY236" s="76">
        <v>327912</v>
      </c>
    </row>
    <row r="237" spans="1:77" x14ac:dyDescent="0.2">
      <c r="A237" s="73" t="s">
        <v>557</v>
      </c>
      <c r="B237" s="74" t="s">
        <v>670</v>
      </c>
      <c r="C237" s="73" t="s">
        <v>671</v>
      </c>
      <c r="D237" s="75">
        <v>7539748.4100000001</v>
      </c>
      <c r="E237" s="75">
        <v>2060547.62</v>
      </c>
      <c r="F237" s="75">
        <v>1876483.19</v>
      </c>
      <c r="G237" s="75">
        <v>558008</v>
      </c>
      <c r="H237" s="75">
        <v>472240.42</v>
      </c>
      <c r="I237" s="75">
        <v>0</v>
      </c>
      <c r="J237" s="75">
        <v>8407883</v>
      </c>
      <c r="K237" s="75">
        <v>1317004.8999999999</v>
      </c>
      <c r="L237" s="75">
        <v>500</v>
      </c>
      <c r="M237" s="75">
        <v>2531201.2999999998</v>
      </c>
      <c r="N237" s="75">
        <v>212963.5</v>
      </c>
      <c r="O237" s="75">
        <v>711056.7</v>
      </c>
      <c r="P237" s="75">
        <v>1772955.3</v>
      </c>
      <c r="Q237" s="75">
        <v>0</v>
      </c>
      <c r="R237" s="75">
        <v>0</v>
      </c>
      <c r="S237" s="75">
        <v>0</v>
      </c>
      <c r="T237" s="75">
        <v>202749</v>
      </c>
      <c r="U237" s="75">
        <v>110580.45</v>
      </c>
      <c r="V237" s="75">
        <v>6116335.0899999999</v>
      </c>
      <c r="W237" s="75">
        <v>1310840</v>
      </c>
      <c r="X237" s="75">
        <v>710709</v>
      </c>
      <c r="Y237" s="75">
        <v>2134884.7200000002</v>
      </c>
      <c r="Z237" s="75">
        <v>202169.85</v>
      </c>
      <c r="AA237" s="75">
        <v>241202</v>
      </c>
      <c r="AB237" s="75">
        <v>1129864.1399999999</v>
      </c>
      <c r="AC237" s="75">
        <v>0</v>
      </c>
      <c r="AD237" s="75">
        <v>5665.2</v>
      </c>
      <c r="AE237" s="75">
        <v>12526555.800000001</v>
      </c>
      <c r="AF237" s="75">
        <v>373783.5</v>
      </c>
      <c r="AG237" s="75">
        <v>0</v>
      </c>
      <c r="AH237" s="75">
        <v>0</v>
      </c>
      <c r="AI237" s="75">
        <v>0</v>
      </c>
      <c r="AJ237" s="75">
        <v>543104.4</v>
      </c>
      <c r="AK237" s="75">
        <v>232261.82</v>
      </c>
      <c r="AL237" s="75">
        <v>365723.82</v>
      </c>
      <c r="AM237" s="75">
        <v>490003.57</v>
      </c>
      <c r="AN237" s="75">
        <v>0</v>
      </c>
      <c r="AO237" s="75">
        <v>192753.76</v>
      </c>
      <c r="AP237" s="75">
        <v>0</v>
      </c>
      <c r="AQ237" s="75">
        <v>2668150.7999999998</v>
      </c>
      <c r="AR237" s="75">
        <v>195520</v>
      </c>
      <c r="AS237" s="75">
        <v>110641</v>
      </c>
      <c r="AT237" s="75">
        <v>272811</v>
      </c>
      <c r="AU237" s="75">
        <v>108963</v>
      </c>
      <c r="AV237" s="75">
        <v>0</v>
      </c>
      <c r="AW237" s="75">
        <v>97284.75</v>
      </c>
      <c r="AX237" s="75">
        <v>5397344.5999999996</v>
      </c>
      <c r="AY237" s="75">
        <v>0</v>
      </c>
      <c r="AZ237" s="75">
        <v>0</v>
      </c>
      <c r="BA237" s="75">
        <v>740746</v>
      </c>
      <c r="BB237" s="75">
        <v>590764.4</v>
      </c>
      <c r="BC237" s="75">
        <v>267723</v>
      </c>
      <c r="BD237" s="75">
        <v>1674461.12</v>
      </c>
      <c r="BE237" s="75">
        <v>1064880</v>
      </c>
      <c r="BF237" s="75">
        <v>399080</v>
      </c>
      <c r="BG237" s="75">
        <v>0</v>
      </c>
      <c r="BH237" s="75">
        <v>0</v>
      </c>
      <c r="BI237" s="75">
        <v>7056154</v>
      </c>
      <c r="BJ237" s="75">
        <v>1377620</v>
      </c>
      <c r="BK237" s="75">
        <v>339802.5</v>
      </c>
      <c r="BL237" s="75">
        <v>120625</v>
      </c>
      <c r="BM237" s="75">
        <v>10605</v>
      </c>
      <c r="BN237" s="75">
        <v>247691</v>
      </c>
      <c r="BO237" s="75">
        <v>103691</v>
      </c>
      <c r="BP237" s="75">
        <v>3888555.95</v>
      </c>
      <c r="BQ237" s="75">
        <v>237051</v>
      </c>
      <c r="BR237" s="75">
        <v>205441</v>
      </c>
      <c r="BS237" s="75">
        <v>242363</v>
      </c>
      <c r="BT237" s="75">
        <v>335356</v>
      </c>
      <c r="BU237" s="75">
        <v>1666308.61</v>
      </c>
      <c r="BV237" s="75">
        <v>0</v>
      </c>
      <c r="BW237" s="75">
        <v>55312</v>
      </c>
      <c r="BX237" s="75">
        <v>11735</v>
      </c>
      <c r="BY237" s="76">
        <v>9655</v>
      </c>
    </row>
    <row r="238" spans="1:77" x14ac:dyDescent="0.2">
      <c r="A238" s="73" t="s">
        <v>557</v>
      </c>
      <c r="B238" s="74" t="s">
        <v>672</v>
      </c>
      <c r="C238" s="73" t="s">
        <v>673</v>
      </c>
      <c r="D238" s="75">
        <v>512700</v>
      </c>
      <c r="E238" s="75">
        <v>296850</v>
      </c>
      <c r="F238" s="75">
        <v>21558</v>
      </c>
      <c r="G238" s="75">
        <v>150680</v>
      </c>
      <c r="H238" s="75">
        <v>0</v>
      </c>
      <c r="I238" s="75">
        <v>0</v>
      </c>
      <c r="J238" s="75">
        <v>2134948.62</v>
      </c>
      <c r="K238" s="75">
        <v>477000</v>
      </c>
      <c r="L238" s="75">
        <v>0</v>
      </c>
      <c r="M238" s="75">
        <v>27760</v>
      </c>
      <c r="N238" s="75">
        <v>0</v>
      </c>
      <c r="O238" s="75">
        <v>500530</v>
      </c>
      <c r="P238" s="75">
        <v>233720.1</v>
      </c>
      <c r="Q238" s="75">
        <v>0</v>
      </c>
      <c r="R238" s="75">
        <v>0</v>
      </c>
      <c r="S238" s="75">
        <v>0</v>
      </c>
      <c r="T238" s="75">
        <v>9500</v>
      </c>
      <c r="U238" s="75">
        <v>97102.5</v>
      </c>
      <c r="V238" s="75">
        <v>2712597.38</v>
      </c>
      <c r="W238" s="75">
        <v>164673</v>
      </c>
      <c r="X238" s="75">
        <v>0</v>
      </c>
      <c r="Y238" s="75">
        <v>417811.8</v>
      </c>
      <c r="Z238" s="75">
        <v>130663</v>
      </c>
      <c r="AA238" s="75">
        <v>70502</v>
      </c>
      <c r="AB238" s="75">
        <v>0</v>
      </c>
      <c r="AC238" s="75">
        <v>204456.36</v>
      </c>
      <c r="AD238" s="75">
        <v>134660</v>
      </c>
      <c r="AE238" s="75">
        <v>684001</v>
      </c>
      <c r="AF238" s="75">
        <v>0</v>
      </c>
      <c r="AG238" s="75">
        <v>0</v>
      </c>
      <c r="AH238" s="75">
        <v>0</v>
      </c>
      <c r="AI238" s="75">
        <v>1200</v>
      </c>
      <c r="AJ238" s="75">
        <v>0</v>
      </c>
      <c r="AK238" s="75">
        <v>0</v>
      </c>
      <c r="AL238" s="75">
        <v>0</v>
      </c>
      <c r="AM238" s="75">
        <v>6669</v>
      </c>
      <c r="AN238" s="75">
        <v>228264</v>
      </c>
      <c r="AO238" s="75">
        <v>58250</v>
      </c>
      <c r="AP238" s="75">
        <v>0</v>
      </c>
      <c r="AQ238" s="75">
        <v>282640</v>
      </c>
      <c r="AR238" s="75">
        <v>0</v>
      </c>
      <c r="AS238" s="75">
        <v>74900</v>
      </c>
      <c r="AT238" s="75">
        <v>0</v>
      </c>
      <c r="AU238" s="75">
        <v>44860</v>
      </c>
      <c r="AV238" s="75">
        <v>0</v>
      </c>
      <c r="AW238" s="75">
        <v>0</v>
      </c>
      <c r="AX238" s="75">
        <v>293550</v>
      </c>
      <c r="AY238" s="75">
        <v>0</v>
      </c>
      <c r="AZ238" s="75">
        <v>0</v>
      </c>
      <c r="BA238" s="75">
        <v>0</v>
      </c>
      <c r="BB238" s="75">
        <v>25491</v>
      </c>
      <c r="BC238" s="75">
        <v>0</v>
      </c>
      <c r="BD238" s="75">
        <v>158400</v>
      </c>
      <c r="BE238" s="75">
        <v>350560</v>
      </c>
      <c r="BF238" s="75">
        <v>50100</v>
      </c>
      <c r="BG238" s="75">
        <v>38800</v>
      </c>
      <c r="BH238" s="75">
        <v>0</v>
      </c>
      <c r="BI238" s="75">
        <v>518489.2</v>
      </c>
      <c r="BJ238" s="75">
        <v>0</v>
      </c>
      <c r="BK238" s="75">
        <v>63755</v>
      </c>
      <c r="BL238" s="75">
        <v>0</v>
      </c>
      <c r="BM238" s="75">
        <v>45450</v>
      </c>
      <c r="BN238" s="75">
        <v>3400</v>
      </c>
      <c r="BO238" s="75">
        <v>0</v>
      </c>
      <c r="BP238" s="75">
        <v>922922</v>
      </c>
      <c r="BQ238" s="75">
        <v>0</v>
      </c>
      <c r="BR238" s="75">
        <v>79100</v>
      </c>
      <c r="BS238" s="75">
        <v>0</v>
      </c>
      <c r="BT238" s="75">
        <v>16360</v>
      </c>
      <c r="BU238" s="75">
        <v>228915</v>
      </c>
      <c r="BV238" s="75">
        <v>180</v>
      </c>
      <c r="BW238" s="75">
        <v>17270</v>
      </c>
      <c r="BX238" s="75">
        <v>2100</v>
      </c>
      <c r="BY238" s="76"/>
    </row>
    <row r="239" spans="1:77" x14ac:dyDescent="0.2">
      <c r="A239" s="73" t="s">
        <v>557</v>
      </c>
      <c r="B239" s="74" t="s">
        <v>674</v>
      </c>
      <c r="C239" s="73" t="s">
        <v>675</v>
      </c>
      <c r="D239" s="75">
        <v>222957</v>
      </c>
      <c r="E239" s="75">
        <v>102931.39</v>
      </c>
      <c r="F239" s="75">
        <v>407575.3</v>
      </c>
      <c r="G239" s="75">
        <v>132699.94</v>
      </c>
      <c r="H239" s="75">
        <v>266339.40000000002</v>
      </c>
      <c r="I239" s="75">
        <v>0</v>
      </c>
      <c r="J239" s="75">
        <v>976095</v>
      </c>
      <c r="K239" s="75">
        <v>0</v>
      </c>
      <c r="L239" s="75">
        <v>0</v>
      </c>
      <c r="M239" s="75">
        <v>1240992.8899999999</v>
      </c>
      <c r="N239" s="75">
        <v>0</v>
      </c>
      <c r="O239" s="75">
        <v>0</v>
      </c>
      <c r="P239" s="75">
        <v>286692.5</v>
      </c>
      <c r="Q239" s="75">
        <v>1068973.49</v>
      </c>
      <c r="R239" s="75">
        <v>19793.490000000002</v>
      </c>
      <c r="S239" s="75">
        <v>0</v>
      </c>
      <c r="T239" s="75">
        <v>5000</v>
      </c>
      <c r="U239" s="75">
        <v>0</v>
      </c>
      <c r="V239" s="75">
        <v>0</v>
      </c>
      <c r="W239" s="75">
        <v>284956.59999999998</v>
      </c>
      <c r="X239" s="75">
        <v>66051.5</v>
      </c>
      <c r="Y239" s="75">
        <v>0</v>
      </c>
      <c r="Z239" s="75">
        <v>115269.17</v>
      </c>
      <c r="AA239" s="75">
        <v>0</v>
      </c>
      <c r="AB239" s="75">
        <v>0</v>
      </c>
      <c r="AC239" s="75">
        <v>0</v>
      </c>
      <c r="AD239" s="75">
        <v>9400</v>
      </c>
      <c r="AE239" s="75">
        <v>1346482.4</v>
      </c>
      <c r="AF239" s="75">
        <v>0</v>
      </c>
      <c r="AG239" s="75">
        <v>3080</v>
      </c>
      <c r="AH239" s="75">
        <v>0</v>
      </c>
      <c r="AI239" s="75">
        <v>0</v>
      </c>
      <c r="AJ239" s="75">
        <v>193440</v>
      </c>
      <c r="AK239" s="75">
        <v>0</v>
      </c>
      <c r="AL239" s="75">
        <v>110885</v>
      </c>
      <c r="AM239" s="75">
        <v>0</v>
      </c>
      <c r="AN239" s="75">
        <v>0</v>
      </c>
      <c r="AO239" s="75">
        <v>28118</v>
      </c>
      <c r="AP239" s="75">
        <v>0</v>
      </c>
      <c r="AQ239" s="75">
        <v>757717</v>
      </c>
      <c r="AR239" s="75">
        <v>24660</v>
      </c>
      <c r="AS239" s="75">
        <v>74055</v>
      </c>
      <c r="AT239" s="75">
        <v>82622</v>
      </c>
      <c r="AU239" s="75">
        <v>51090</v>
      </c>
      <c r="AV239" s="75">
        <v>70775</v>
      </c>
      <c r="AW239" s="75">
        <v>155916.95000000001</v>
      </c>
      <c r="AX239" s="75">
        <v>392751.6</v>
      </c>
      <c r="AY239" s="75">
        <v>0</v>
      </c>
      <c r="AZ239" s="75">
        <v>35876</v>
      </c>
      <c r="BA239" s="75">
        <v>208971</v>
      </c>
      <c r="BB239" s="75">
        <v>0</v>
      </c>
      <c r="BC239" s="75">
        <v>0</v>
      </c>
      <c r="BD239" s="75">
        <v>254255.3</v>
      </c>
      <c r="BE239" s="75">
        <v>574422</v>
      </c>
      <c r="BF239" s="75">
        <v>0</v>
      </c>
      <c r="BG239" s="75">
        <v>23248.6</v>
      </c>
      <c r="BH239" s="75">
        <v>31048</v>
      </c>
      <c r="BI239" s="75">
        <v>748241</v>
      </c>
      <c r="BJ239" s="75">
        <v>0</v>
      </c>
      <c r="BK239" s="75">
        <v>0</v>
      </c>
      <c r="BL239" s="75">
        <v>0</v>
      </c>
      <c r="BM239" s="75">
        <v>143000</v>
      </c>
      <c r="BN239" s="75">
        <v>185650.9</v>
      </c>
      <c r="BO239" s="75">
        <v>173049</v>
      </c>
      <c r="BP239" s="75">
        <v>772658</v>
      </c>
      <c r="BQ239" s="75">
        <v>0</v>
      </c>
      <c r="BR239" s="75">
        <v>3590</v>
      </c>
      <c r="BS239" s="75">
        <v>85159.5</v>
      </c>
      <c r="BT239" s="75">
        <v>0</v>
      </c>
      <c r="BU239" s="75">
        <v>122377</v>
      </c>
      <c r="BV239" s="75">
        <v>0</v>
      </c>
      <c r="BW239" s="75">
        <v>0</v>
      </c>
      <c r="BX239" s="75">
        <v>0</v>
      </c>
      <c r="BY239" s="76">
        <v>7083992.4099999992</v>
      </c>
    </row>
    <row r="240" spans="1:77" x14ac:dyDescent="0.2">
      <c r="A240" s="73" t="s">
        <v>557</v>
      </c>
      <c r="B240" s="74" t="s">
        <v>676</v>
      </c>
      <c r="C240" s="73" t="s">
        <v>677</v>
      </c>
      <c r="D240" s="75">
        <v>0</v>
      </c>
      <c r="E240" s="75">
        <v>0</v>
      </c>
      <c r="F240" s="75">
        <v>17680</v>
      </c>
      <c r="G240" s="75">
        <v>32275</v>
      </c>
      <c r="H240" s="75">
        <v>78730</v>
      </c>
      <c r="I240" s="75">
        <v>0</v>
      </c>
      <c r="J240" s="75">
        <v>0</v>
      </c>
      <c r="K240" s="75">
        <v>0</v>
      </c>
      <c r="L240" s="75">
        <v>0</v>
      </c>
      <c r="M240" s="75">
        <v>239957.97</v>
      </c>
      <c r="N240" s="75">
        <v>0</v>
      </c>
      <c r="O240" s="75">
        <v>0</v>
      </c>
      <c r="P240" s="75">
        <v>22400</v>
      </c>
      <c r="Q240" s="75">
        <v>61351.7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  <c r="W240" s="75">
        <v>132107</v>
      </c>
      <c r="X240" s="75">
        <v>57000</v>
      </c>
      <c r="Y240" s="75">
        <v>50400</v>
      </c>
      <c r="Z240" s="75">
        <v>147858</v>
      </c>
      <c r="AA240" s="75">
        <v>0</v>
      </c>
      <c r="AB240" s="75">
        <v>0</v>
      </c>
      <c r="AC240" s="75">
        <v>22500</v>
      </c>
      <c r="AD240" s="75">
        <v>0</v>
      </c>
      <c r="AE240" s="75">
        <v>202735</v>
      </c>
      <c r="AF240" s="75">
        <v>0</v>
      </c>
      <c r="AG240" s="75">
        <v>0</v>
      </c>
      <c r="AH240" s="75">
        <v>0</v>
      </c>
      <c r="AI240" s="75">
        <v>0</v>
      </c>
      <c r="AJ240" s="75">
        <v>225580</v>
      </c>
      <c r="AK240" s="75">
        <v>59524.95</v>
      </c>
      <c r="AL240" s="75">
        <v>52270</v>
      </c>
      <c r="AM240" s="75">
        <v>0</v>
      </c>
      <c r="AN240" s="75">
        <v>96760</v>
      </c>
      <c r="AO240" s="75">
        <v>177914.9</v>
      </c>
      <c r="AP240" s="75">
        <v>0</v>
      </c>
      <c r="AQ240" s="75">
        <v>225802</v>
      </c>
      <c r="AR240" s="75">
        <v>0</v>
      </c>
      <c r="AS240" s="75">
        <v>0</v>
      </c>
      <c r="AT240" s="75">
        <v>0</v>
      </c>
      <c r="AU240" s="75">
        <v>90160</v>
      </c>
      <c r="AV240" s="75">
        <v>0</v>
      </c>
      <c r="AW240" s="75">
        <v>0</v>
      </c>
      <c r="AX240" s="75">
        <v>550994</v>
      </c>
      <c r="AY240" s="75">
        <v>229216.25</v>
      </c>
      <c r="AZ240" s="75">
        <v>0</v>
      </c>
      <c r="BA240" s="75">
        <v>327290.40000000002</v>
      </c>
      <c r="BB240" s="75">
        <v>1890</v>
      </c>
      <c r="BC240" s="75">
        <v>500</v>
      </c>
      <c r="BD240" s="75">
        <v>602542</v>
      </c>
      <c r="BE240" s="75">
        <v>0</v>
      </c>
      <c r="BF240" s="75">
        <v>253670</v>
      </c>
      <c r="BG240" s="75">
        <v>8025</v>
      </c>
      <c r="BH240" s="75">
        <v>0</v>
      </c>
      <c r="BI240" s="75">
        <v>0</v>
      </c>
      <c r="BJ240" s="75">
        <v>136050</v>
      </c>
      <c r="BK240" s="75">
        <v>0</v>
      </c>
      <c r="BL240" s="75">
        <v>714482</v>
      </c>
      <c r="BM240" s="75">
        <v>390351.96</v>
      </c>
      <c r="BN240" s="75">
        <v>1017849.21</v>
      </c>
      <c r="BO240" s="75">
        <v>0</v>
      </c>
      <c r="BP240" s="75">
        <v>0</v>
      </c>
      <c r="BQ240" s="75">
        <v>1325423</v>
      </c>
      <c r="BR240" s="75">
        <v>0</v>
      </c>
      <c r="BS240" s="75">
        <v>0</v>
      </c>
      <c r="BT240" s="75">
        <v>369364</v>
      </c>
      <c r="BU240" s="75">
        <v>40500</v>
      </c>
      <c r="BV240" s="75">
        <v>50100</v>
      </c>
      <c r="BW240" s="75">
        <v>0</v>
      </c>
      <c r="BX240" s="75">
        <v>79769</v>
      </c>
      <c r="BY240" s="76">
        <v>33562378.260000005</v>
      </c>
    </row>
    <row r="241" spans="1:77" x14ac:dyDescent="0.2">
      <c r="A241" s="73" t="s">
        <v>557</v>
      </c>
      <c r="B241" s="74" t="s">
        <v>678</v>
      </c>
      <c r="C241" s="73" t="s">
        <v>679</v>
      </c>
      <c r="D241" s="75">
        <v>57347.48</v>
      </c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35425</v>
      </c>
      <c r="P241" s="75">
        <v>0</v>
      </c>
      <c r="Q241" s="75">
        <v>0</v>
      </c>
      <c r="R241" s="75">
        <v>0</v>
      </c>
      <c r="S241" s="75">
        <v>11925</v>
      </c>
      <c r="T241" s="75">
        <v>0</v>
      </c>
      <c r="U241" s="75">
        <v>66640</v>
      </c>
      <c r="V241" s="75">
        <v>403906.9</v>
      </c>
      <c r="W241" s="75">
        <v>0</v>
      </c>
      <c r="X241" s="75">
        <v>0</v>
      </c>
      <c r="Y241" s="75">
        <v>0</v>
      </c>
      <c r="Z241" s="75">
        <v>0</v>
      </c>
      <c r="AA241" s="75">
        <v>0</v>
      </c>
      <c r="AB241" s="75">
        <v>89570</v>
      </c>
      <c r="AC241" s="75">
        <v>844110.91</v>
      </c>
      <c r="AD241" s="75">
        <v>0</v>
      </c>
      <c r="AE241" s="75">
        <v>0</v>
      </c>
      <c r="AF241" s="75">
        <v>0</v>
      </c>
      <c r="AG241" s="75">
        <v>0</v>
      </c>
      <c r="AH241" s="75">
        <v>226575</v>
      </c>
      <c r="AI241" s="75">
        <v>0</v>
      </c>
      <c r="AJ241" s="75">
        <v>137165</v>
      </c>
      <c r="AK241" s="75">
        <v>0</v>
      </c>
      <c r="AL241" s="75">
        <v>10600</v>
      </c>
      <c r="AM241" s="75">
        <v>26640</v>
      </c>
      <c r="AN241" s="75">
        <v>0</v>
      </c>
      <c r="AO241" s="75">
        <v>0</v>
      </c>
      <c r="AP241" s="75">
        <v>0</v>
      </c>
      <c r="AQ241" s="75">
        <v>0</v>
      </c>
      <c r="AR241" s="75">
        <v>0</v>
      </c>
      <c r="AS241" s="75">
        <v>0</v>
      </c>
      <c r="AT241" s="75">
        <v>0</v>
      </c>
      <c r="AU241" s="75">
        <v>0</v>
      </c>
      <c r="AV241" s="75">
        <v>12037</v>
      </c>
      <c r="AW241" s="75">
        <v>0</v>
      </c>
      <c r="AX241" s="75">
        <v>0</v>
      </c>
      <c r="AY241" s="75">
        <v>0</v>
      </c>
      <c r="AZ241" s="75">
        <v>21291.21</v>
      </c>
      <c r="BA241" s="75">
        <v>0</v>
      </c>
      <c r="BB241" s="75">
        <v>0</v>
      </c>
      <c r="BC241" s="75">
        <v>37550</v>
      </c>
      <c r="BD241" s="75">
        <v>0</v>
      </c>
      <c r="BE241" s="75">
        <v>0</v>
      </c>
      <c r="BF241" s="75">
        <v>3600</v>
      </c>
      <c r="BG241" s="75">
        <v>0</v>
      </c>
      <c r="BH241" s="75">
        <v>0</v>
      </c>
      <c r="BI241" s="75">
        <v>245492.94</v>
      </c>
      <c r="BJ241" s="75">
        <v>92242.5</v>
      </c>
      <c r="BK241" s="75">
        <v>40601.96</v>
      </c>
      <c r="BL241" s="75">
        <v>0</v>
      </c>
      <c r="BM241" s="75">
        <v>35350</v>
      </c>
      <c r="BN241" s="75">
        <v>0</v>
      </c>
      <c r="BO241" s="75">
        <v>158100</v>
      </c>
      <c r="BP241" s="75">
        <v>136080</v>
      </c>
      <c r="BQ241" s="75">
        <v>0</v>
      </c>
      <c r="BR241" s="75">
        <v>0</v>
      </c>
      <c r="BS241" s="75">
        <v>0</v>
      </c>
      <c r="BT241" s="75">
        <v>0</v>
      </c>
      <c r="BU241" s="75">
        <v>0</v>
      </c>
      <c r="BV241" s="75">
        <v>0</v>
      </c>
      <c r="BW241" s="75">
        <v>6200</v>
      </c>
      <c r="BX241" s="75">
        <v>20600</v>
      </c>
      <c r="BY241" s="76">
        <v>2021442.9100000001</v>
      </c>
    </row>
    <row r="242" spans="1:77" x14ac:dyDescent="0.2">
      <c r="A242" s="73" t="s">
        <v>557</v>
      </c>
      <c r="B242" s="74" t="s">
        <v>680</v>
      </c>
      <c r="C242" s="73" t="s">
        <v>681</v>
      </c>
      <c r="D242" s="75">
        <v>1674829</v>
      </c>
      <c r="E242" s="75">
        <v>1330898.55</v>
      </c>
      <c r="F242" s="75">
        <v>483016</v>
      </c>
      <c r="G242" s="75">
        <v>17800</v>
      </c>
      <c r="H242" s="75">
        <v>125633.16</v>
      </c>
      <c r="I242" s="75">
        <v>0</v>
      </c>
      <c r="J242" s="75">
        <v>747798</v>
      </c>
      <c r="K242" s="75">
        <v>0</v>
      </c>
      <c r="L242" s="75">
        <v>152632.5</v>
      </c>
      <c r="M242" s="75">
        <v>457188.53</v>
      </c>
      <c r="N242" s="75">
        <v>218104</v>
      </c>
      <c r="O242" s="75">
        <v>44825</v>
      </c>
      <c r="P242" s="75">
        <v>220861</v>
      </c>
      <c r="Q242" s="75">
        <v>22768.34</v>
      </c>
      <c r="R242" s="75">
        <v>66684</v>
      </c>
      <c r="S242" s="75">
        <v>114255</v>
      </c>
      <c r="T242" s="75">
        <v>214760</v>
      </c>
      <c r="U242" s="75">
        <v>63415</v>
      </c>
      <c r="V242" s="75">
        <v>5971838.1500000004</v>
      </c>
      <c r="W242" s="75">
        <v>411837</v>
      </c>
      <c r="X242" s="75">
        <v>47235</v>
      </c>
      <c r="Y242" s="75">
        <v>29908</v>
      </c>
      <c r="Z242" s="75">
        <v>508048</v>
      </c>
      <c r="AA242" s="75">
        <v>1344815.32</v>
      </c>
      <c r="AB242" s="75">
        <v>765185</v>
      </c>
      <c r="AC242" s="75">
        <v>0</v>
      </c>
      <c r="AD242" s="75">
        <v>0</v>
      </c>
      <c r="AE242" s="75">
        <v>31550</v>
      </c>
      <c r="AF242" s="75">
        <v>0</v>
      </c>
      <c r="AG242" s="75">
        <v>168765</v>
      </c>
      <c r="AH242" s="75">
        <v>0</v>
      </c>
      <c r="AI242" s="75">
        <v>5000</v>
      </c>
      <c r="AJ242" s="75">
        <v>0</v>
      </c>
      <c r="AK242" s="75">
        <v>0</v>
      </c>
      <c r="AL242" s="75">
        <v>250920</v>
      </c>
      <c r="AM242" s="75">
        <v>547689</v>
      </c>
      <c r="AN242" s="75">
        <v>139200</v>
      </c>
      <c r="AO242" s="75">
        <v>0</v>
      </c>
      <c r="AP242" s="75">
        <v>63556.68</v>
      </c>
      <c r="AQ242" s="75">
        <v>487244</v>
      </c>
      <c r="AR242" s="75">
        <v>180750</v>
      </c>
      <c r="AS242" s="75">
        <v>274361</v>
      </c>
      <c r="AT242" s="75">
        <v>115700</v>
      </c>
      <c r="AU242" s="75">
        <v>134250</v>
      </c>
      <c r="AV242" s="75">
        <v>77573</v>
      </c>
      <c r="AW242" s="75">
        <v>291792</v>
      </c>
      <c r="AX242" s="75">
        <v>817314</v>
      </c>
      <c r="AY242" s="75">
        <v>100713</v>
      </c>
      <c r="AZ242" s="75">
        <v>800030</v>
      </c>
      <c r="BA242" s="75">
        <v>232726</v>
      </c>
      <c r="BB242" s="75">
        <v>205000</v>
      </c>
      <c r="BC242" s="75">
        <v>301996.40000000002</v>
      </c>
      <c r="BD242" s="75">
        <v>93960</v>
      </c>
      <c r="BE242" s="75">
        <v>197648</v>
      </c>
      <c r="BF242" s="75">
        <v>25330</v>
      </c>
      <c r="BG242" s="75">
        <v>75183</v>
      </c>
      <c r="BH242" s="75">
        <v>44600</v>
      </c>
      <c r="BI242" s="75">
        <v>33220</v>
      </c>
      <c r="BJ242" s="75">
        <v>1125</v>
      </c>
      <c r="BK242" s="75">
        <v>8500</v>
      </c>
      <c r="BL242" s="75">
        <v>0</v>
      </c>
      <c r="BM242" s="75">
        <v>0</v>
      </c>
      <c r="BN242" s="75">
        <v>0</v>
      </c>
      <c r="BO242" s="75">
        <v>0</v>
      </c>
      <c r="BP242" s="75">
        <v>785343</v>
      </c>
      <c r="BQ242" s="75">
        <v>186700</v>
      </c>
      <c r="BR242" s="75">
        <v>356900</v>
      </c>
      <c r="BS242" s="75">
        <v>305305.21000000002</v>
      </c>
      <c r="BT242" s="75">
        <v>69105</v>
      </c>
      <c r="BU242" s="75">
        <v>355991</v>
      </c>
      <c r="BV242" s="75">
        <v>83496</v>
      </c>
      <c r="BW242" s="75">
        <v>105040</v>
      </c>
      <c r="BX242" s="75">
        <v>275546</v>
      </c>
      <c r="BY242" s="76">
        <v>1475118</v>
      </c>
    </row>
    <row r="243" spans="1:77" x14ac:dyDescent="0.2">
      <c r="A243" s="73" t="s">
        <v>557</v>
      </c>
      <c r="B243" s="74" t="s">
        <v>682</v>
      </c>
      <c r="C243" s="73" t="s">
        <v>683</v>
      </c>
      <c r="D243" s="75">
        <v>658231.73</v>
      </c>
      <c r="E243" s="75">
        <v>0</v>
      </c>
      <c r="F243" s="75">
        <v>17000</v>
      </c>
      <c r="G243" s="75">
        <v>11250</v>
      </c>
      <c r="H243" s="75">
        <v>74569.539999999994</v>
      </c>
      <c r="I243" s="75">
        <v>44000</v>
      </c>
      <c r="J243" s="75">
        <v>472889.75</v>
      </c>
      <c r="K243" s="75">
        <v>104214.02</v>
      </c>
      <c r="L243" s="75">
        <v>11000</v>
      </c>
      <c r="M243" s="75">
        <v>129223.11</v>
      </c>
      <c r="N243" s="75">
        <v>0</v>
      </c>
      <c r="O243" s="75">
        <v>0</v>
      </c>
      <c r="P243" s="75">
        <v>46045</v>
      </c>
      <c r="Q243" s="75">
        <v>0</v>
      </c>
      <c r="R243" s="75">
        <v>6095</v>
      </c>
      <c r="S243" s="75">
        <v>3500</v>
      </c>
      <c r="T243" s="75">
        <v>0</v>
      </c>
      <c r="U243" s="75">
        <v>23900</v>
      </c>
      <c r="V243" s="75">
        <v>710000</v>
      </c>
      <c r="W243" s="75">
        <v>0</v>
      </c>
      <c r="X243" s="75">
        <v>0</v>
      </c>
      <c r="Y243" s="75">
        <v>0</v>
      </c>
      <c r="Z243" s="75">
        <v>6000</v>
      </c>
      <c r="AA243" s="75">
        <v>5458</v>
      </c>
      <c r="AB243" s="75">
        <v>0</v>
      </c>
      <c r="AC243" s="75">
        <v>2864</v>
      </c>
      <c r="AD243" s="75">
        <v>1500</v>
      </c>
      <c r="AE243" s="75">
        <v>0</v>
      </c>
      <c r="AF243" s="75">
        <v>39800</v>
      </c>
      <c r="AG243" s="75">
        <v>0</v>
      </c>
      <c r="AH243" s="75">
        <v>0</v>
      </c>
      <c r="AI243" s="75">
        <v>0</v>
      </c>
      <c r="AJ243" s="75">
        <v>0</v>
      </c>
      <c r="AK243" s="75">
        <v>347562.39</v>
      </c>
      <c r="AL243" s="75">
        <v>8500</v>
      </c>
      <c r="AM243" s="75">
        <v>200</v>
      </c>
      <c r="AN243" s="75">
        <v>4963.78</v>
      </c>
      <c r="AO243" s="75">
        <v>0</v>
      </c>
      <c r="AP243" s="75">
        <v>0</v>
      </c>
      <c r="AQ243" s="75">
        <v>155820</v>
      </c>
      <c r="AR243" s="75">
        <v>138750</v>
      </c>
      <c r="AS243" s="75">
        <v>0</v>
      </c>
      <c r="AT243" s="75">
        <v>25500</v>
      </c>
      <c r="AU243" s="75">
        <v>0</v>
      </c>
      <c r="AV243" s="75">
        <v>0</v>
      </c>
      <c r="AW243" s="75">
        <v>5000</v>
      </c>
      <c r="AX243" s="75">
        <v>350730.2</v>
      </c>
      <c r="AY243" s="75">
        <v>1820151.11</v>
      </c>
      <c r="AZ243" s="75">
        <v>56971.99</v>
      </c>
      <c r="BA243" s="75">
        <v>104764</v>
      </c>
      <c r="BB243" s="75">
        <v>0</v>
      </c>
      <c r="BC243" s="75">
        <v>1895365.21</v>
      </c>
      <c r="BD243" s="75">
        <v>219891.71</v>
      </c>
      <c r="BE243" s="75">
        <v>0.06</v>
      </c>
      <c r="BF243" s="75">
        <v>600</v>
      </c>
      <c r="BG243" s="75">
        <v>3500</v>
      </c>
      <c r="BH243" s="75">
        <v>0</v>
      </c>
      <c r="BI243" s="75">
        <v>531000</v>
      </c>
      <c r="BJ243" s="75">
        <v>0</v>
      </c>
      <c r="BK243" s="75">
        <v>0</v>
      </c>
      <c r="BL243" s="75">
        <v>74402</v>
      </c>
      <c r="BM243" s="75">
        <v>0</v>
      </c>
      <c r="BN243" s="75">
        <v>233855</v>
      </c>
      <c r="BO243" s="75">
        <v>0</v>
      </c>
      <c r="BP243" s="75">
        <v>35000</v>
      </c>
      <c r="BQ243" s="75">
        <v>23355</v>
      </c>
      <c r="BR243" s="75">
        <v>26989.599999999999</v>
      </c>
      <c r="BS243" s="75">
        <v>20328.62</v>
      </c>
      <c r="BT243" s="75">
        <v>22500</v>
      </c>
      <c r="BU243" s="75">
        <v>26600</v>
      </c>
      <c r="BV243" s="75">
        <v>0</v>
      </c>
      <c r="BW243" s="75">
        <v>0</v>
      </c>
      <c r="BX243" s="75">
        <v>5300</v>
      </c>
      <c r="BY243" s="76"/>
    </row>
    <row r="244" spans="1:77" x14ac:dyDescent="0.2">
      <c r="A244" s="82" t="s">
        <v>684</v>
      </c>
      <c r="B244" s="83"/>
      <c r="C244" s="84"/>
      <c r="D244" s="80">
        <f>SUM(D181:D243)</f>
        <v>301196022.46999997</v>
      </c>
      <c r="E244" s="80">
        <f t="shared" ref="E244:BP244" si="8">SUM(E181:E243)</f>
        <v>52650672.18</v>
      </c>
      <c r="F244" s="80">
        <f t="shared" si="8"/>
        <v>108210658.12000002</v>
      </c>
      <c r="G244" s="80">
        <f t="shared" si="8"/>
        <v>24212878.390000008</v>
      </c>
      <c r="H244" s="80">
        <f t="shared" si="8"/>
        <v>19167388.379999992</v>
      </c>
      <c r="I244" s="80">
        <f t="shared" si="8"/>
        <v>6253292.2800000003</v>
      </c>
      <c r="J244" s="80">
        <f t="shared" si="8"/>
        <v>559603110.00999999</v>
      </c>
      <c r="K244" s="80">
        <f t="shared" si="8"/>
        <v>43511343.629999995</v>
      </c>
      <c r="L244" s="80">
        <f t="shared" si="8"/>
        <v>8940776.0799999982</v>
      </c>
      <c r="M244" s="80">
        <f t="shared" si="8"/>
        <v>142514401.80000001</v>
      </c>
      <c r="N244" s="80">
        <f t="shared" si="8"/>
        <v>8321624.8800000008</v>
      </c>
      <c r="O244" s="80">
        <f t="shared" si="8"/>
        <v>27574986.120000001</v>
      </c>
      <c r="P244" s="80">
        <f t="shared" si="8"/>
        <v>69722893.149999991</v>
      </c>
      <c r="Q244" s="80">
        <f t="shared" si="8"/>
        <v>57740915.910000019</v>
      </c>
      <c r="R244" s="80">
        <f t="shared" si="8"/>
        <v>3637658.67</v>
      </c>
      <c r="S244" s="80">
        <f t="shared" si="8"/>
        <v>18546848.460000005</v>
      </c>
      <c r="T244" s="80">
        <f t="shared" si="8"/>
        <v>14300249.750000002</v>
      </c>
      <c r="U244" s="80">
        <f t="shared" si="8"/>
        <v>13518714.219999999</v>
      </c>
      <c r="V244" s="80">
        <f t="shared" si="8"/>
        <v>389285819.23999995</v>
      </c>
      <c r="W244" s="80">
        <f t="shared" si="8"/>
        <v>50967847.100000001</v>
      </c>
      <c r="X244" s="80">
        <f t="shared" si="8"/>
        <v>18570529.770000003</v>
      </c>
      <c r="Y244" s="80">
        <f t="shared" si="8"/>
        <v>64080815.929999992</v>
      </c>
      <c r="Z244" s="80">
        <f t="shared" si="8"/>
        <v>18018748.610000003</v>
      </c>
      <c r="AA244" s="80">
        <f t="shared" si="8"/>
        <v>16143528.479999999</v>
      </c>
      <c r="AB244" s="80">
        <f t="shared" si="8"/>
        <v>30808640.679999992</v>
      </c>
      <c r="AC244" s="80">
        <f t="shared" si="8"/>
        <v>8529968.5999999996</v>
      </c>
      <c r="AD244" s="80">
        <f t="shared" si="8"/>
        <v>11167340.170000002</v>
      </c>
      <c r="AE244" s="80">
        <f t="shared" si="8"/>
        <v>366402691.27999997</v>
      </c>
      <c r="AF244" s="80">
        <f t="shared" si="8"/>
        <v>12945538.010000002</v>
      </c>
      <c r="AG244" s="80">
        <f t="shared" si="8"/>
        <v>5613893.04</v>
      </c>
      <c r="AH244" s="80">
        <f t="shared" si="8"/>
        <v>7155290.8200000003</v>
      </c>
      <c r="AI244" s="80">
        <f t="shared" si="8"/>
        <v>6902093.3700000001</v>
      </c>
      <c r="AJ244" s="80">
        <f t="shared" si="8"/>
        <v>13321474.469999999</v>
      </c>
      <c r="AK244" s="80">
        <f t="shared" si="8"/>
        <v>9698778.0100000016</v>
      </c>
      <c r="AL244" s="80">
        <f t="shared" si="8"/>
        <v>10597748.42</v>
      </c>
      <c r="AM244" s="80">
        <f t="shared" si="8"/>
        <v>18405858.41</v>
      </c>
      <c r="AN244" s="80">
        <f t="shared" si="8"/>
        <v>8211526.2700000005</v>
      </c>
      <c r="AO244" s="80">
        <f t="shared" si="8"/>
        <v>7850857.9900000002</v>
      </c>
      <c r="AP244" s="80">
        <f t="shared" si="8"/>
        <v>8930409.709999999</v>
      </c>
      <c r="AQ244" s="80">
        <f t="shared" si="8"/>
        <v>92559370.149999991</v>
      </c>
      <c r="AR244" s="80">
        <f t="shared" si="8"/>
        <v>9674792.9499999993</v>
      </c>
      <c r="AS244" s="80">
        <f t="shared" si="8"/>
        <v>8144884.3600000003</v>
      </c>
      <c r="AT244" s="80">
        <f t="shared" si="8"/>
        <v>9900030.5500000026</v>
      </c>
      <c r="AU244" s="80">
        <f t="shared" si="8"/>
        <v>5798679.1699999999</v>
      </c>
      <c r="AV244" s="80">
        <f t="shared" si="8"/>
        <v>2278906.87</v>
      </c>
      <c r="AW244" s="80">
        <f t="shared" si="8"/>
        <v>5710361.0599999996</v>
      </c>
      <c r="AX244" s="80">
        <f t="shared" si="8"/>
        <v>230088082.66999999</v>
      </c>
      <c r="AY244" s="80">
        <f t="shared" si="8"/>
        <v>14490301.899999999</v>
      </c>
      <c r="AZ244" s="80">
        <f t="shared" si="8"/>
        <v>15199570.219999999</v>
      </c>
      <c r="BA244" s="80">
        <f t="shared" si="8"/>
        <v>17885549.469999995</v>
      </c>
      <c r="BB244" s="80">
        <f t="shared" si="8"/>
        <v>21517171.529999997</v>
      </c>
      <c r="BC244" s="80">
        <f t="shared" si="8"/>
        <v>23454384.979999997</v>
      </c>
      <c r="BD244" s="80">
        <f t="shared" si="8"/>
        <v>35460637.419099994</v>
      </c>
      <c r="BE244" s="80">
        <f t="shared" si="8"/>
        <v>30727699.910000004</v>
      </c>
      <c r="BF244" s="80">
        <f t="shared" si="8"/>
        <v>14141167.229999999</v>
      </c>
      <c r="BG244" s="80">
        <f t="shared" si="8"/>
        <v>4096084.59</v>
      </c>
      <c r="BH244" s="80">
        <f t="shared" si="8"/>
        <v>3956401</v>
      </c>
      <c r="BI244" s="80">
        <f t="shared" si="8"/>
        <v>216273363.32999995</v>
      </c>
      <c r="BJ244" s="80">
        <f t="shared" si="8"/>
        <v>67012160.960000001</v>
      </c>
      <c r="BK244" s="80">
        <f t="shared" si="8"/>
        <v>11049067.27</v>
      </c>
      <c r="BL244" s="80">
        <f t="shared" si="8"/>
        <v>6823486.7539999997</v>
      </c>
      <c r="BM244" s="80">
        <f t="shared" si="8"/>
        <v>8447431.2200000007</v>
      </c>
      <c r="BN244" s="80">
        <f t="shared" si="8"/>
        <v>16768240.510000005</v>
      </c>
      <c r="BO244" s="80">
        <f t="shared" si="8"/>
        <v>5247038.6700000009</v>
      </c>
      <c r="BP244" s="80">
        <f t="shared" si="8"/>
        <v>147653154.35999992</v>
      </c>
      <c r="BQ244" s="80">
        <f t="shared" ref="BQ244:BX244" si="9">SUM(BQ181:BQ243)</f>
        <v>8770057.9900000002</v>
      </c>
      <c r="BR244" s="80">
        <f t="shared" si="9"/>
        <v>10045081.279999999</v>
      </c>
      <c r="BS244" s="80">
        <f t="shared" si="9"/>
        <v>18103756.360000003</v>
      </c>
      <c r="BT244" s="80">
        <f t="shared" si="9"/>
        <v>14021293.92</v>
      </c>
      <c r="BU244" s="80">
        <f t="shared" si="9"/>
        <v>59340634.409999996</v>
      </c>
      <c r="BV244" s="80">
        <f t="shared" si="9"/>
        <v>10698485.190000001</v>
      </c>
      <c r="BW244" s="80">
        <f t="shared" si="9"/>
        <v>5945090.6200000001</v>
      </c>
      <c r="BX244" s="80">
        <f t="shared" si="9"/>
        <v>6463510.5700000003</v>
      </c>
      <c r="BY244" s="81">
        <f>SUM(BY181:BY243)</f>
        <v>3944892669.6296</v>
      </c>
    </row>
    <row r="245" spans="1:77" x14ac:dyDescent="0.2">
      <c r="A245" s="73" t="s">
        <v>43</v>
      </c>
      <c r="B245" s="74" t="s">
        <v>685</v>
      </c>
      <c r="C245" s="73" t="s">
        <v>686</v>
      </c>
      <c r="D245" s="75">
        <v>22310366.75</v>
      </c>
      <c r="E245" s="75">
        <v>25778690.829999998</v>
      </c>
      <c r="F245" s="75">
        <v>31799092.120000001</v>
      </c>
      <c r="G245" s="75">
        <v>30110365.73</v>
      </c>
      <c r="H245" s="75">
        <v>29607712.879999999</v>
      </c>
      <c r="I245" s="75">
        <v>26418102.120000001</v>
      </c>
      <c r="J245" s="75">
        <v>33272400</v>
      </c>
      <c r="K245" s="75">
        <v>32593049.699999999</v>
      </c>
      <c r="L245" s="75">
        <v>11392836.49</v>
      </c>
      <c r="M245" s="75">
        <v>37255072.810000002</v>
      </c>
      <c r="N245" s="75">
        <v>14583834.109999999</v>
      </c>
      <c r="O245" s="75">
        <v>19915247.620000001</v>
      </c>
      <c r="P245" s="75">
        <v>6824456.3499999996</v>
      </c>
      <c r="Q245" s="75">
        <v>24266902</v>
      </c>
      <c r="R245" s="75">
        <v>10167960.060000001</v>
      </c>
      <c r="S245" s="75">
        <v>30272327.27</v>
      </c>
      <c r="T245" s="75">
        <v>17125815.859999999</v>
      </c>
      <c r="U245" s="75">
        <v>10292855.310000001</v>
      </c>
      <c r="V245" s="75">
        <v>31681933.379999999</v>
      </c>
      <c r="W245" s="75">
        <v>34473381.5</v>
      </c>
      <c r="X245" s="75">
        <v>21764187.239999998</v>
      </c>
      <c r="Y245" s="75">
        <v>63609959.090000004</v>
      </c>
      <c r="Z245" s="75">
        <v>20928543.440000001</v>
      </c>
      <c r="AA245" s="75">
        <v>26349456.68</v>
      </c>
      <c r="AB245" s="75">
        <v>11700609.359999999</v>
      </c>
      <c r="AC245" s="75">
        <v>9136764.7599999998</v>
      </c>
      <c r="AD245" s="75">
        <v>10156710.949999999</v>
      </c>
      <c r="AE245" s="75">
        <v>24754805.870000001</v>
      </c>
      <c r="AF245" s="75">
        <v>19566186.850000001</v>
      </c>
      <c r="AG245" s="75">
        <v>10205299.970000001</v>
      </c>
      <c r="AH245" s="75">
        <v>7641091.5999999996</v>
      </c>
      <c r="AI245" s="75">
        <v>10317248.539999999</v>
      </c>
      <c r="AJ245" s="75">
        <v>18141230.120000001</v>
      </c>
      <c r="AK245" s="75">
        <v>13310711.33</v>
      </c>
      <c r="AL245" s="75">
        <v>13328126.369999999</v>
      </c>
      <c r="AM245" s="75">
        <v>25456579.719999999</v>
      </c>
      <c r="AN245" s="75">
        <v>15238452.859999999</v>
      </c>
      <c r="AO245" s="75">
        <v>9796274.3699999992</v>
      </c>
      <c r="AP245" s="75">
        <v>9434664.9399999995</v>
      </c>
      <c r="AQ245" s="75">
        <v>27125907.699999999</v>
      </c>
      <c r="AR245" s="75">
        <v>16781369.420000002</v>
      </c>
      <c r="AS245" s="75">
        <v>23267535.91</v>
      </c>
      <c r="AT245" s="75">
        <v>16347622</v>
      </c>
      <c r="AU245" s="75">
        <v>11630539.49</v>
      </c>
      <c r="AV245" s="75">
        <v>8052195.4299999997</v>
      </c>
      <c r="AW245" s="75">
        <v>8192974.4699999997</v>
      </c>
      <c r="AX245" s="75">
        <v>49445821.130000003</v>
      </c>
      <c r="AY245" s="75">
        <v>15462917.17</v>
      </c>
      <c r="AZ245" s="75">
        <v>21198806.879999999</v>
      </c>
      <c r="BA245" s="75">
        <v>30487542.859999999</v>
      </c>
      <c r="BB245" s="75">
        <v>31688025.989999998</v>
      </c>
      <c r="BC245" s="75">
        <v>17290341.469999999</v>
      </c>
      <c r="BD245" s="75">
        <v>25210446.780000001</v>
      </c>
      <c r="BE245" s="75">
        <v>32556612.350000001</v>
      </c>
      <c r="BF245" s="75">
        <v>14351111.93</v>
      </c>
      <c r="BG245" s="75">
        <v>9588103.8900000006</v>
      </c>
      <c r="BH245" s="75">
        <v>7590378.0199999996</v>
      </c>
      <c r="BI245" s="75">
        <v>0</v>
      </c>
      <c r="BJ245" s="75">
        <v>77102727.480000004</v>
      </c>
      <c r="BK245" s="75">
        <v>15077053.630000001</v>
      </c>
      <c r="BL245" s="75">
        <v>8408508.3499999996</v>
      </c>
      <c r="BM245" s="75">
        <v>14825152.539999999</v>
      </c>
      <c r="BN245" s="75">
        <v>26117088.34</v>
      </c>
      <c r="BO245" s="75">
        <v>2464078.0299999998</v>
      </c>
      <c r="BP245" s="75">
        <v>22323861.559999999</v>
      </c>
      <c r="BQ245" s="75">
        <v>11285180.859999999</v>
      </c>
      <c r="BR245" s="75">
        <v>12514750.220000001</v>
      </c>
      <c r="BS245" s="75">
        <v>20678104.039999999</v>
      </c>
      <c r="BT245" s="75">
        <v>1918093.8</v>
      </c>
      <c r="BU245" s="75">
        <v>15746158.109999999</v>
      </c>
      <c r="BV245" s="75">
        <v>17173399.460000001</v>
      </c>
      <c r="BW245" s="75">
        <v>15073156.33</v>
      </c>
      <c r="BX245" s="75">
        <v>5262173.1500000004</v>
      </c>
      <c r="BY245" s="76">
        <v>5046055.71</v>
      </c>
    </row>
    <row r="246" spans="1:77" x14ac:dyDescent="0.2">
      <c r="A246" s="73" t="s">
        <v>43</v>
      </c>
      <c r="B246" s="74" t="s">
        <v>687</v>
      </c>
      <c r="C246" s="73" t="s">
        <v>688</v>
      </c>
      <c r="D246" s="75">
        <v>0</v>
      </c>
      <c r="E246" s="75">
        <v>502496.24</v>
      </c>
      <c r="F246" s="75">
        <v>94029.18</v>
      </c>
      <c r="G246" s="75">
        <v>0</v>
      </c>
      <c r="H246" s="75">
        <v>52263.85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179253.68</v>
      </c>
      <c r="W246" s="75">
        <v>0</v>
      </c>
      <c r="X246" s="75">
        <v>0</v>
      </c>
      <c r="Y246" s="75">
        <v>0</v>
      </c>
      <c r="Z246" s="75">
        <v>0</v>
      </c>
      <c r="AA246" s="75">
        <v>110870</v>
      </c>
      <c r="AB246" s="75">
        <v>0</v>
      </c>
      <c r="AC246" s="75">
        <v>0</v>
      </c>
      <c r="AD246" s="75">
        <v>0</v>
      </c>
      <c r="AE246" s="75">
        <v>0</v>
      </c>
      <c r="AF246" s="75">
        <v>278848.83</v>
      </c>
      <c r="AG246" s="75">
        <v>425902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105600</v>
      </c>
      <c r="AR246" s="75">
        <v>0</v>
      </c>
      <c r="AS246" s="75">
        <v>0</v>
      </c>
      <c r="AT246" s="75">
        <v>0</v>
      </c>
      <c r="AU246" s="75">
        <v>0</v>
      </c>
      <c r="AV246" s="75">
        <v>0</v>
      </c>
      <c r="AW246" s="75">
        <v>0</v>
      </c>
      <c r="AX246" s="75">
        <v>0</v>
      </c>
      <c r="AY246" s="75">
        <v>0</v>
      </c>
      <c r="AZ246" s="75">
        <v>0</v>
      </c>
      <c r="BA246" s="75">
        <v>0</v>
      </c>
      <c r="BB246" s="75">
        <v>4937008.6100000003</v>
      </c>
      <c r="BC246" s="75">
        <v>0</v>
      </c>
      <c r="BD246" s="75">
        <v>0</v>
      </c>
      <c r="BE246" s="75">
        <v>0</v>
      </c>
      <c r="BF246" s="75">
        <v>0</v>
      </c>
      <c r="BG246" s="75">
        <v>0</v>
      </c>
      <c r="BH246" s="75">
        <v>0</v>
      </c>
      <c r="BI246" s="75">
        <v>0</v>
      </c>
      <c r="BJ246" s="75">
        <v>1059241.08</v>
      </c>
      <c r="BK246" s="75">
        <v>283150</v>
      </c>
      <c r="BL246" s="75">
        <v>0</v>
      </c>
      <c r="BM246" s="75">
        <v>0</v>
      </c>
      <c r="BN246" s="75">
        <v>711350</v>
      </c>
      <c r="BO246" s="75">
        <v>0</v>
      </c>
      <c r="BP246" s="75">
        <v>0</v>
      </c>
      <c r="BQ246" s="75">
        <v>104810.71</v>
      </c>
      <c r="BR246" s="75">
        <v>0</v>
      </c>
      <c r="BS246" s="75">
        <v>0</v>
      </c>
      <c r="BT246" s="75">
        <v>136179.04999999999</v>
      </c>
      <c r="BU246" s="75">
        <v>194312.87</v>
      </c>
      <c r="BV246" s="75">
        <v>0</v>
      </c>
      <c r="BW246" s="75">
        <v>0</v>
      </c>
      <c r="BX246" s="75">
        <v>738061.15</v>
      </c>
      <c r="BY246" s="76">
        <v>2242041.1</v>
      </c>
    </row>
    <row r="247" spans="1:77" x14ac:dyDescent="0.2">
      <c r="A247" s="73" t="s">
        <v>43</v>
      </c>
      <c r="B247" s="74" t="s">
        <v>689</v>
      </c>
      <c r="C247" s="73" t="s">
        <v>690</v>
      </c>
      <c r="D247" s="75">
        <v>72011057.519999996</v>
      </c>
      <c r="E247" s="75">
        <v>14970874.279999999</v>
      </c>
      <c r="F247" s="75">
        <v>17839894.09</v>
      </c>
      <c r="G247" s="75">
        <v>22054789.239999998</v>
      </c>
      <c r="H247" s="75">
        <v>26903737.370000001</v>
      </c>
      <c r="I247" s="75">
        <v>10729235.32</v>
      </c>
      <c r="J247" s="75">
        <v>42345625.899999999</v>
      </c>
      <c r="K247" s="75">
        <v>12032835.9</v>
      </c>
      <c r="L247" s="75">
        <v>5334323.16</v>
      </c>
      <c r="M247" s="75">
        <v>41765519.770000003</v>
      </c>
      <c r="N247" s="75">
        <v>5746781.4100000001</v>
      </c>
      <c r="O247" s="75">
        <v>19075605.780000001</v>
      </c>
      <c r="P247" s="75">
        <v>29662387.52</v>
      </c>
      <c r="Q247" s="75">
        <v>34911097.439999998</v>
      </c>
      <c r="R247" s="75">
        <v>2437865.67</v>
      </c>
      <c r="S247" s="75">
        <v>29847193.460000001</v>
      </c>
      <c r="T247" s="75">
        <v>12139967.35</v>
      </c>
      <c r="U247" s="75">
        <v>10309067.25</v>
      </c>
      <c r="V247" s="75">
        <v>23185621.18</v>
      </c>
      <c r="W247" s="75">
        <v>7348199.9299999997</v>
      </c>
      <c r="X247" s="75">
        <v>11328920.68</v>
      </c>
      <c r="Y247" s="75">
        <v>780763.97</v>
      </c>
      <c r="Z247" s="75">
        <v>6768856.4500000002</v>
      </c>
      <c r="AA247" s="75">
        <v>9712477.5899999999</v>
      </c>
      <c r="AB247" s="75">
        <v>3569652.79</v>
      </c>
      <c r="AC247" s="75">
        <v>3225506.1</v>
      </c>
      <c r="AD247" s="75">
        <v>5483405.8399999999</v>
      </c>
      <c r="AE247" s="75">
        <v>20626040.280000001</v>
      </c>
      <c r="AF247" s="75">
        <v>10006683.5</v>
      </c>
      <c r="AG247" s="75">
        <v>6957322.1799999997</v>
      </c>
      <c r="AH247" s="75">
        <v>5636245.3799999999</v>
      </c>
      <c r="AI247" s="75">
        <v>4071585.49</v>
      </c>
      <c r="AJ247" s="75">
        <v>8829128.0600000005</v>
      </c>
      <c r="AK247" s="75">
        <v>7243533.5300000003</v>
      </c>
      <c r="AL247" s="75">
        <v>5742711</v>
      </c>
      <c r="AM247" s="75">
        <v>9639209.3100000005</v>
      </c>
      <c r="AN247" s="75">
        <v>7137357.0300000003</v>
      </c>
      <c r="AO247" s="75">
        <v>4379213.92</v>
      </c>
      <c r="AP247" s="75">
        <v>4950535.99</v>
      </c>
      <c r="AQ247" s="75">
        <v>15961761.300000001</v>
      </c>
      <c r="AR247" s="75">
        <v>5449215.0499999998</v>
      </c>
      <c r="AS247" s="75">
        <v>8660194.1400000006</v>
      </c>
      <c r="AT247" s="75">
        <v>7432481.1399999997</v>
      </c>
      <c r="AU247" s="75">
        <v>4873998.24</v>
      </c>
      <c r="AV247" s="75">
        <v>1813854.1</v>
      </c>
      <c r="AW247" s="75">
        <v>2915920.01</v>
      </c>
      <c r="AX247" s="75">
        <v>28595281.870000001</v>
      </c>
      <c r="AY247" s="75">
        <v>4379228.53</v>
      </c>
      <c r="AZ247" s="75">
        <v>5794264.3099999996</v>
      </c>
      <c r="BA247" s="75">
        <v>15284885.050000001</v>
      </c>
      <c r="BB247" s="75">
        <v>9073193.8499999996</v>
      </c>
      <c r="BC247" s="75">
        <v>8753278.1300000008</v>
      </c>
      <c r="BD247" s="75">
        <v>7571531.3799999999</v>
      </c>
      <c r="BE247" s="75">
        <v>13124120.039999999</v>
      </c>
      <c r="BF247" s="75">
        <v>5696618.25</v>
      </c>
      <c r="BG247" s="75">
        <v>3360551.1</v>
      </c>
      <c r="BH247" s="75">
        <v>2995219.21</v>
      </c>
      <c r="BI247" s="75">
        <v>9886621.5299999993</v>
      </c>
      <c r="BJ247" s="75">
        <v>7604361.2000000002</v>
      </c>
      <c r="BK247" s="75">
        <v>4422374.2</v>
      </c>
      <c r="BL247" s="75">
        <v>3584955.12</v>
      </c>
      <c r="BM247" s="75">
        <v>6178516.9000000004</v>
      </c>
      <c r="BN247" s="75">
        <v>6750670.9199999999</v>
      </c>
      <c r="BO247" s="75">
        <v>1826057.92</v>
      </c>
      <c r="BP247" s="75">
        <v>15829802.050000001</v>
      </c>
      <c r="BQ247" s="75">
        <v>4738311.3099999996</v>
      </c>
      <c r="BR247" s="75">
        <v>7228361.3499999996</v>
      </c>
      <c r="BS247" s="75">
        <v>7243264</v>
      </c>
      <c r="BT247" s="75">
        <v>9124110.9800000004</v>
      </c>
      <c r="BU247" s="75">
        <v>10486729.609999999</v>
      </c>
      <c r="BV247" s="75">
        <v>7822846.4199999999</v>
      </c>
      <c r="BW247" s="75">
        <v>4978048.1100000003</v>
      </c>
      <c r="BX247" s="75">
        <v>1534640.58</v>
      </c>
      <c r="BY247" s="76">
        <v>417353</v>
      </c>
    </row>
    <row r="248" spans="1:77" x14ac:dyDescent="0.2">
      <c r="A248" s="73" t="s">
        <v>43</v>
      </c>
      <c r="B248" s="74" t="s">
        <v>691</v>
      </c>
      <c r="C248" s="73" t="s">
        <v>692</v>
      </c>
      <c r="D248" s="75">
        <v>1206362</v>
      </c>
      <c r="E248" s="75">
        <v>1320422.3</v>
      </c>
      <c r="F248" s="75">
        <v>1127531</v>
      </c>
      <c r="G248" s="75">
        <v>447194</v>
      </c>
      <c r="H248" s="75">
        <v>53817.16</v>
      </c>
      <c r="I248" s="75">
        <v>0</v>
      </c>
      <c r="J248" s="75">
        <v>3318436</v>
      </c>
      <c r="K248" s="75">
        <v>247312</v>
      </c>
      <c r="L248" s="75">
        <v>6496.15</v>
      </c>
      <c r="M248" s="75">
        <v>15097937.01</v>
      </c>
      <c r="N248" s="75">
        <v>47435</v>
      </c>
      <c r="O248" s="75">
        <v>29823</v>
      </c>
      <c r="P248" s="75">
        <v>5541115.96</v>
      </c>
      <c r="Q248" s="75">
        <v>228787</v>
      </c>
      <c r="R248" s="75">
        <v>2649</v>
      </c>
      <c r="S248" s="75">
        <v>1196726.77</v>
      </c>
      <c r="T248" s="75">
        <v>816656.36</v>
      </c>
      <c r="U248" s="75">
        <v>4137</v>
      </c>
      <c r="V248" s="75">
        <v>2580445.09</v>
      </c>
      <c r="W248" s="75">
        <v>147429</v>
      </c>
      <c r="X248" s="75">
        <v>103523</v>
      </c>
      <c r="Y248" s="75">
        <v>298912</v>
      </c>
      <c r="Z248" s="75">
        <v>19342</v>
      </c>
      <c r="AA248" s="75">
        <v>738636.75</v>
      </c>
      <c r="AB248" s="75">
        <v>97184</v>
      </c>
      <c r="AC248" s="75">
        <v>279968</v>
      </c>
      <c r="AD248" s="75">
        <v>404440.5</v>
      </c>
      <c r="AE248" s="75">
        <v>3959921</v>
      </c>
      <c r="AF248" s="75">
        <v>677644.35</v>
      </c>
      <c r="AG248" s="75">
        <v>39525</v>
      </c>
      <c r="AH248" s="75">
        <v>2141</v>
      </c>
      <c r="AI248" s="75">
        <v>43954</v>
      </c>
      <c r="AJ248" s="75">
        <v>47629</v>
      </c>
      <c r="AK248" s="75">
        <v>17995</v>
      </c>
      <c r="AL248" s="75">
        <v>61581</v>
      </c>
      <c r="AM248" s="75">
        <v>73705</v>
      </c>
      <c r="AN248" s="75">
        <v>243545</v>
      </c>
      <c r="AO248" s="75">
        <v>405858.75</v>
      </c>
      <c r="AP248" s="75">
        <v>13450</v>
      </c>
      <c r="AQ248" s="75">
        <v>344423</v>
      </c>
      <c r="AR248" s="75">
        <v>29514.15</v>
      </c>
      <c r="AS248" s="75">
        <v>58472</v>
      </c>
      <c r="AT248" s="75">
        <v>115146</v>
      </c>
      <c r="AU248" s="75">
        <v>13625</v>
      </c>
      <c r="AV248" s="75">
        <v>580</v>
      </c>
      <c r="AW248" s="75">
        <v>19802</v>
      </c>
      <c r="AX248" s="75">
        <v>5269276</v>
      </c>
      <c r="AY248" s="75">
        <v>70946</v>
      </c>
      <c r="AZ248" s="75">
        <v>85816</v>
      </c>
      <c r="BA248" s="75">
        <v>150916.6</v>
      </c>
      <c r="BB248" s="75">
        <v>33968</v>
      </c>
      <c r="BC248" s="75">
        <v>28653</v>
      </c>
      <c r="BD248" s="75">
        <v>588249</v>
      </c>
      <c r="BE248" s="75">
        <v>47308</v>
      </c>
      <c r="BF248" s="75">
        <v>77054</v>
      </c>
      <c r="BG248" s="75">
        <v>118525.89</v>
      </c>
      <c r="BH248" s="75">
        <v>16107</v>
      </c>
      <c r="BI248" s="75">
        <v>2692318</v>
      </c>
      <c r="BJ248" s="75">
        <v>971657.15</v>
      </c>
      <c r="BK248" s="75">
        <v>12329</v>
      </c>
      <c r="BL248" s="75">
        <v>42530</v>
      </c>
      <c r="BM248" s="75">
        <v>39749</v>
      </c>
      <c r="BN248" s="75">
        <v>7387</v>
      </c>
      <c r="BO248" s="75">
        <v>15542</v>
      </c>
      <c r="BP248" s="75">
        <v>1276262</v>
      </c>
      <c r="BQ248" s="75">
        <v>39135.269999999997</v>
      </c>
      <c r="BR248" s="75">
        <v>27307</v>
      </c>
      <c r="BS248" s="75">
        <v>45271</v>
      </c>
      <c r="BT248" s="75">
        <v>919543.06</v>
      </c>
      <c r="BU248" s="75">
        <v>2969514.77</v>
      </c>
      <c r="BV248" s="75">
        <v>27157</v>
      </c>
      <c r="BW248" s="75">
        <v>0</v>
      </c>
      <c r="BX248" s="75">
        <v>514609.52</v>
      </c>
      <c r="BY248" s="76">
        <v>26400</v>
      </c>
    </row>
    <row r="249" spans="1:77" x14ac:dyDescent="0.2">
      <c r="A249" s="73" t="s">
        <v>43</v>
      </c>
      <c r="B249" s="74" t="s">
        <v>693</v>
      </c>
      <c r="C249" s="73" t="s">
        <v>694</v>
      </c>
      <c r="D249" s="75">
        <v>147360</v>
      </c>
      <c r="E249" s="75">
        <v>1136900</v>
      </c>
      <c r="F249" s="75">
        <v>20761048.57</v>
      </c>
      <c r="G249" s="75">
        <v>2633821.4300000002</v>
      </c>
      <c r="H249" s="75">
        <v>2791353.57</v>
      </c>
      <c r="I249" s="75">
        <v>1093102.78</v>
      </c>
      <c r="J249" s="75">
        <v>3834870</v>
      </c>
      <c r="K249" s="75">
        <v>768250</v>
      </c>
      <c r="L249" s="75">
        <v>320</v>
      </c>
      <c r="M249" s="75">
        <v>4197999.01</v>
      </c>
      <c r="N249" s="75">
        <v>246280</v>
      </c>
      <c r="O249" s="75">
        <v>2709233.86</v>
      </c>
      <c r="P249" s="75">
        <v>2810766.46</v>
      </c>
      <c r="Q249" s="75">
        <v>2776979.26</v>
      </c>
      <c r="R249" s="75">
        <v>30750</v>
      </c>
      <c r="S249" s="75">
        <v>2572795.5099999998</v>
      </c>
      <c r="T249" s="75">
        <v>923171.99</v>
      </c>
      <c r="U249" s="75">
        <v>304550</v>
      </c>
      <c r="V249" s="75">
        <v>15894242.43</v>
      </c>
      <c r="W249" s="75">
        <v>7535301.4500000002</v>
      </c>
      <c r="X249" s="75">
        <v>2953476.06</v>
      </c>
      <c r="Y249" s="75">
        <v>520290</v>
      </c>
      <c r="Z249" s="75">
        <v>261850</v>
      </c>
      <c r="AA249" s="75">
        <v>3460341.3</v>
      </c>
      <c r="AB249" s="75">
        <v>11404516.359999999</v>
      </c>
      <c r="AC249" s="75">
        <v>219350</v>
      </c>
      <c r="AD249" s="75">
        <v>2289811.39</v>
      </c>
      <c r="AE249" s="75">
        <v>8088318</v>
      </c>
      <c r="AF249" s="75">
        <v>2569496.6800000002</v>
      </c>
      <c r="AG249" s="75">
        <v>124900</v>
      </c>
      <c r="AH249" s="75">
        <v>134200</v>
      </c>
      <c r="AI249" s="75">
        <v>1370073.48</v>
      </c>
      <c r="AJ249" s="75">
        <v>2448755.71</v>
      </c>
      <c r="AK249" s="75">
        <v>309320.65000000002</v>
      </c>
      <c r="AL249" s="75">
        <v>1420179.5</v>
      </c>
      <c r="AM249" s="75">
        <v>2771563.56</v>
      </c>
      <c r="AN249" s="75">
        <v>1022196.36</v>
      </c>
      <c r="AO249" s="75">
        <v>2139733.35</v>
      </c>
      <c r="AP249" s="75">
        <v>1234438.52</v>
      </c>
      <c r="AQ249" s="75">
        <v>9106630.5399999991</v>
      </c>
      <c r="AR249" s="75">
        <v>455246.19</v>
      </c>
      <c r="AS249" s="75">
        <v>1651789.99</v>
      </c>
      <c r="AT249" s="75">
        <v>1385472.37</v>
      </c>
      <c r="AU249" s="75">
        <v>924444.64</v>
      </c>
      <c r="AV249" s="75">
        <v>148097.66</v>
      </c>
      <c r="AW249" s="75">
        <v>414027.68</v>
      </c>
      <c r="AX249" s="75">
        <v>1895705</v>
      </c>
      <c r="AY249" s="75">
        <v>628500</v>
      </c>
      <c r="AZ249" s="75">
        <v>1149377.6599999999</v>
      </c>
      <c r="BA249" s="75">
        <v>359300</v>
      </c>
      <c r="BB249" s="75">
        <v>774570</v>
      </c>
      <c r="BC249" s="75">
        <v>1575266.29</v>
      </c>
      <c r="BD249" s="75">
        <v>3654521.04</v>
      </c>
      <c r="BE249" s="75">
        <v>1874894.14</v>
      </c>
      <c r="BF249" s="75">
        <v>3086353.59</v>
      </c>
      <c r="BG249" s="75">
        <v>322096.87</v>
      </c>
      <c r="BH249" s="75">
        <v>45250</v>
      </c>
      <c r="BI249" s="75">
        <v>678950</v>
      </c>
      <c r="BJ249" s="75">
        <v>7364343.71</v>
      </c>
      <c r="BK249" s="75">
        <v>18000</v>
      </c>
      <c r="BL249" s="75">
        <v>616150</v>
      </c>
      <c r="BM249" s="75">
        <v>282095</v>
      </c>
      <c r="BN249" s="75">
        <v>0</v>
      </c>
      <c r="BO249" s="75">
        <v>511610.61</v>
      </c>
      <c r="BP249" s="75">
        <v>14762440.02</v>
      </c>
      <c r="BQ249" s="75">
        <v>1272272.77</v>
      </c>
      <c r="BR249" s="75">
        <v>1538165.05</v>
      </c>
      <c r="BS249" s="75">
        <v>2415882.89</v>
      </c>
      <c r="BT249" s="75">
        <v>3665853.81</v>
      </c>
      <c r="BU249" s="75">
        <v>2025925.4</v>
      </c>
      <c r="BV249" s="75">
        <v>2191119.2200000002</v>
      </c>
      <c r="BW249" s="75">
        <v>422200</v>
      </c>
      <c r="BX249" s="75">
        <v>2384518.5499999998</v>
      </c>
      <c r="BY249" s="76">
        <v>62077.5</v>
      </c>
    </row>
    <row r="250" spans="1:77" x14ac:dyDescent="0.2">
      <c r="A250" s="73" t="s">
        <v>43</v>
      </c>
      <c r="B250" s="74" t="s">
        <v>695</v>
      </c>
      <c r="C250" s="73" t="s">
        <v>696</v>
      </c>
      <c r="D250" s="75">
        <v>5855864.8300000001</v>
      </c>
      <c r="E250" s="75">
        <v>630451.19999999995</v>
      </c>
      <c r="F250" s="75">
        <v>201881.54</v>
      </c>
      <c r="G250" s="75">
        <v>0</v>
      </c>
      <c r="H250" s="75">
        <v>757522.2</v>
      </c>
      <c r="I250" s="75">
        <v>168900</v>
      </c>
      <c r="J250" s="75">
        <v>495000</v>
      </c>
      <c r="K250" s="75">
        <v>622388.80000000005</v>
      </c>
      <c r="L250" s="75">
        <v>100000</v>
      </c>
      <c r="M250" s="75">
        <v>100000</v>
      </c>
      <c r="N250" s="75">
        <v>0</v>
      </c>
      <c r="O250" s="75">
        <v>0</v>
      </c>
      <c r="P250" s="75">
        <v>0</v>
      </c>
      <c r="Q250" s="75">
        <v>327750</v>
      </c>
      <c r="R250" s="75">
        <v>255.15</v>
      </c>
      <c r="S250" s="75">
        <v>0</v>
      </c>
      <c r="T250" s="75">
        <v>130500</v>
      </c>
      <c r="U250" s="75">
        <v>0</v>
      </c>
      <c r="V250" s="75">
        <v>2551364.56</v>
      </c>
      <c r="W250" s="75">
        <v>0</v>
      </c>
      <c r="X250" s="75">
        <v>1353534.88</v>
      </c>
      <c r="Y250" s="75">
        <v>342000</v>
      </c>
      <c r="Z250" s="75">
        <v>436050</v>
      </c>
      <c r="AA250" s="75">
        <v>32.200000000000003</v>
      </c>
      <c r="AB250" s="75">
        <v>82458.34</v>
      </c>
      <c r="AC250" s="75">
        <v>0</v>
      </c>
      <c r="AD250" s="75">
        <v>100000</v>
      </c>
      <c r="AE250" s="75">
        <v>334160</v>
      </c>
      <c r="AF250" s="75">
        <v>0</v>
      </c>
      <c r="AG250" s="75">
        <v>100000</v>
      </c>
      <c r="AH250" s="75">
        <v>100000</v>
      </c>
      <c r="AI250" s="75">
        <v>0</v>
      </c>
      <c r="AJ250" s="75">
        <v>268960</v>
      </c>
      <c r="AK250" s="75">
        <v>3000</v>
      </c>
      <c r="AL250" s="75">
        <v>100000</v>
      </c>
      <c r="AM250" s="75">
        <v>100000</v>
      </c>
      <c r="AN250" s="75">
        <v>100000</v>
      </c>
      <c r="AO250" s="75">
        <v>100000</v>
      </c>
      <c r="AP250" s="75">
        <v>100000</v>
      </c>
      <c r="AQ250" s="75">
        <v>257140</v>
      </c>
      <c r="AR250" s="75">
        <v>993413.43</v>
      </c>
      <c r="AS250" s="75">
        <v>128340</v>
      </c>
      <c r="AT250" s="75">
        <v>32400</v>
      </c>
      <c r="AU250" s="75">
        <v>100000</v>
      </c>
      <c r="AV250" s="75">
        <v>350000</v>
      </c>
      <c r="AW250" s="75">
        <v>100000</v>
      </c>
      <c r="AX250" s="75">
        <v>291276</v>
      </c>
      <c r="AY250" s="75">
        <v>0</v>
      </c>
      <c r="AZ250" s="75">
        <v>184509.21</v>
      </c>
      <c r="BA250" s="75">
        <v>5320</v>
      </c>
      <c r="BB250" s="75">
        <v>0</v>
      </c>
      <c r="BC250" s="75">
        <v>122385.15</v>
      </c>
      <c r="BD250" s="75">
        <v>217130</v>
      </c>
      <c r="BE250" s="75">
        <v>0</v>
      </c>
      <c r="BF250" s="75">
        <v>0</v>
      </c>
      <c r="BG250" s="75">
        <v>0</v>
      </c>
      <c r="BH250" s="75">
        <v>0</v>
      </c>
      <c r="BI250" s="75">
        <v>0</v>
      </c>
      <c r="BJ250" s="75">
        <v>159622.76999999999</v>
      </c>
      <c r="BK250" s="75">
        <v>0</v>
      </c>
      <c r="BL250" s="75">
        <v>1343405.14</v>
      </c>
      <c r="BM250" s="75">
        <v>100000</v>
      </c>
      <c r="BN250" s="75">
        <v>1240.25</v>
      </c>
      <c r="BO250" s="75">
        <v>117605.35</v>
      </c>
      <c r="BP250" s="75">
        <v>0</v>
      </c>
      <c r="BQ250" s="75">
        <v>68421.91</v>
      </c>
      <c r="BR250" s="75">
        <v>88284.3</v>
      </c>
      <c r="BS250" s="75">
        <v>970553</v>
      </c>
      <c r="BT250" s="75">
        <v>78810</v>
      </c>
      <c r="BU250" s="75">
        <v>496720</v>
      </c>
      <c r="BV250" s="75">
        <v>569300</v>
      </c>
      <c r="BW250" s="75">
        <v>473147.87</v>
      </c>
      <c r="BX250" s="75">
        <v>418590.74</v>
      </c>
      <c r="BY250" s="76">
        <v>424063.71</v>
      </c>
    </row>
    <row r="251" spans="1:77" x14ac:dyDescent="0.2">
      <c r="A251" s="73" t="s">
        <v>43</v>
      </c>
      <c r="B251" s="74" t="s">
        <v>697</v>
      </c>
      <c r="C251" s="73" t="s">
        <v>698</v>
      </c>
      <c r="D251" s="75">
        <v>0</v>
      </c>
      <c r="E251" s="75">
        <v>0</v>
      </c>
      <c r="F251" s="75">
        <v>-23809</v>
      </c>
      <c r="G251" s="75">
        <v>0</v>
      </c>
      <c r="H251" s="75">
        <v>0</v>
      </c>
      <c r="I251" s="75">
        <v>0</v>
      </c>
      <c r="J251" s="75">
        <v>-2770849</v>
      </c>
      <c r="K251" s="75">
        <v>0</v>
      </c>
      <c r="L251" s="75">
        <v>0</v>
      </c>
      <c r="M251" s="75">
        <v>0</v>
      </c>
      <c r="N251" s="75">
        <v>-413249.26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-2298</v>
      </c>
      <c r="U251" s="75">
        <v>0</v>
      </c>
      <c r="V251" s="75">
        <v>-51951104.810000002</v>
      </c>
      <c r="W251" s="75">
        <v>-6077914.5800000001</v>
      </c>
      <c r="X251" s="75">
        <v>0</v>
      </c>
      <c r="Y251" s="75">
        <v>-21930963.690000001</v>
      </c>
      <c r="Z251" s="75">
        <v>0</v>
      </c>
      <c r="AA251" s="75">
        <v>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-24015</v>
      </c>
      <c r="AL251" s="75">
        <v>0</v>
      </c>
      <c r="AM251" s="75">
        <v>0</v>
      </c>
      <c r="AN251" s="75">
        <v>0</v>
      </c>
      <c r="AO251" s="75">
        <v>0</v>
      </c>
      <c r="AP251" s="75">
        <v>0</v>
      </c>
      <c r="AQ251" s="75">
        <v>0</v>
      </c>
      <c r="AR251" s="75">
        <v>-1887748</v>
      </c>
      <c r="AS251" s="75">
        <v>0</v>
      </c>
      <c r="AT251" s="75">
        <v>0</v>
      </c>
      <c r="AU251" s="75">
        <v>0</v>
      </c>
      <c r="AV251" s="75">
        <v>0</v>
      </c>
      <c r="AW251" s="75">
        <v>0</v>
      </c>
      <c r="AX251" s="75">
        <v>0</v>
      </c>
      <c r="AY251" s="75">
        <v>593713.75</v>
      </c>
      <c r="AZ251" s="75">
        <v>0</v>
      </c>
      <c r="BA251" s="75">
        <v>0</v>
      </c>
      <c r="BB251" s="75">
        <v>-102136.95</v>
      </c>
      <c r="BC251" s="75">
        <v>0</v>
      </c>
      <c r="BD251" s="75">
        <v>-37138.5</v>
      </c>
      <c r="BE251" s="75">
        <v>0</v>
      </c>
      <c r="BF251" s="75">
        <v>0</v>
      </c>
      <c r="BG251" s="75">
        <v>0</v>
      </c>
      <c r="BH251" s="75">
        <v>-802869</v>
      </c>
      <c r="BI251" s="75">
        <v>-36265805.939999998</v>
      </c>
      <c r="BJ251" s="75">
        <v>-42734626.039999999</v>
      </c>
      <c r="BK251" s="75">
        <v>0</v>
      </c>
      <c r="BL251" s="75">
        <v>0</v>
      </c>
      <c r="BM251" s="75">
        <v>0</v>
      </c>
      <c r="BN251" s="75">
        <v>0</v>
      </c>
      <c r="BO251" s="75">
        <v>-1218779</v>
      </c>
      <c r="BP251" s="75">
        <v>-5138278</v>
      </c>
      <c r="BQ251" s="75">
        <v>0</v>
      </c>
      <c r="BR251" s="75">
        <v>0</v>
      </c>
      <c r="BS251" s="75">
        <v>0</v>
      </c>
      <c r="BT251" s="75">
        <v>0</v>
      </c>
      <c r="BU251" s="75">
        <v>0</v>
      </c>
      <c r="BV251" s="75">
        <v>0</v>
      </c>
      <c r="BW251" s="75">
        <v>0</v>
      </c>
      <c r="BX251" s="75">
        <v>0</v>
      </c>
      <c r="BY251" s="76">
        <v>81000</v>
      </c>
    </row>
    <row r="252" spans="1:77" x14ac:dyDescent="0.2">
      <c r="A252" s="73" t="s">
        <v>43</v>
      </c>
      <c r="B252" s="74" t="s">
        <v>699</v>
      </c>
      <c r="C252" s="73" t="s">
        <v>700</v>
      </c>
      <c r="D252" s="75">
        <v>-66306528.68</v>
      </c>
      <c r="E252" s="75">
        <v>0</v>
      </c>
      <c r="F252" s="75">
        <v>-24201556.039999999</v>
      </c>
      <c r="G252" s="75">
        <v>-4774003.7</v>
      </c>
      <c r="H252" s="75">
        <v>-3234058.21</v>
      </c>
      <c r="I252" s="75">
        <v>-158564.26999999999</v>
      </c>
      <c r="J252" s="75">
        <v>-37741175.840000004</v>
      </c>
      <c r="K252" s="75">
        <v>-6927839.1699999999</v>
      </c>
      <c r="L252" s="75">
        <v>-499276.74</v>
      </c>
      <c r="M252" s="75">
        <v>-24028609.02</v>
      </c>
      <c r="N252" s="75">
        <v>-41672.04</v>
      </c>
      <c r="O252" s="75">
        <v>-347422.19</v>
      </c>
      <c r="P252" s="75">
        <v>-13370428.58</v>
      </c>
      <c r="Q252" s="75">
        <v>-21109524.48</v>
      </c>
      <c r="R252" s="75">
        <v>-544037.46</v>
      </c>
      <c r="S252" s="75">
        <v>-1193124.67</v>
      </c>
      <c r="T252" s="75">
        <v>-1140412.8999999999</v>
      </c>
      <c r="U252" s="75">
        <v>-228662.35</v>
      </c>
      <c r="V252" s="75">
        <v>0</v>
      </c>
      <c r="W252" s="75">
        <v>-11443281.609999999</v>
      </c>
      <c r="X252" s="75">
        <v>-2544761.89</v>
      </c>
      <c r="Y252" s="75">
        <v>0</v>
      </c>
      <c r="Z252" s="75">
        <v>0</v>
      </c>
      <c r="AA252" s="75">
        <v>0</v>
      </c>
      <c r="AB252" s="75">
        <v>0</v>
      </c>
      <c r="AC252" s="75">
        <v>0</v>
      </c>
      <c r="AD252" s="75">
        <v>-926443.42</v>
      </c>
      <c r="AE252" s="75">
        <v>-110593231.06999999</v>
      </c>
      <c r="AF252" s="75">
        <v>-259398.67</v>
      </c>
      <c r="AG252" s="75">
        <v>-527066.02</v>
      </c>
      <c r="AH252" s="75">
        <v>-256923.94</v>
      </c>
      <c r="AI252" s="75">
        <v>0</v>
      </c>
      <c r="AJ252" s="75">
        <v>-1199077.05</v>
      </c>
      <c r="AK252" s="75">
        <v>-459212.45</v>
      </c>
      <c r="AL252" s="75">
        <v>-157163.59</v>
      </c>
      <c r="AM252" s="75">
        <v>-1794613.08</v>
      </c>
      <c r="AN252" s="75">
        <v>-930449.73</v>
      </c>
      <c r="AO252" s="75">
        <v>-856276.4</v>
      </c>
      <c r="AP252" s="75">
        <v>-679217.96</v>
      </c>
      <c r="AQ252" s="75">
        <v>-8309759.6699999999</v>
      </c>
      <c r="AR252" s="75">
        <v>0</v>
      </c>
      <c r="AS252" s="75">
        <v>-298765.23</v>
      </c>
      <c r="AT252" s="75">
        <v>-345892.6</v>
      </c>
      <c r="AU252" s="75">
        <v>-27658.59</v>
      </c>
      <c r="AV252" s="75">
        <v>0</v>
      </c>
      <c r="AW252" s="75">
        <v>-462079.44</v>
      </c>
      <c r="AX252" s="75">
        <v>-56185587.140000001</v>
      </c>
      <c r="AY252" s="75">
        <v>0</v>
      </c>
      <c r="AZ252" s="75">
        <v>-1111307.8600000001</v>
      </c>
      <c r="BA252" s="75">
        <v>-2727892.73</v>
      </c>
      <c r="BB252" s="75">
        <v>-8368987.9100000001</v>
      </c>
      <c r="BC252" s="75">
        <v>0</v>
      </c>
      <c r="BD252" s="75">
        <v>-4012919.7198999999</v>
      </c>
      <c r="BE252" s="75">
        <v>-6860061.1100000003</v>
      </c>
      <c r="BF252" s="75">
        <v>-326159.68</v>
      </c>
      <c r="BG252" s="75">
        <v>-94961.5</v>
      </c>
      <c r="BH252" s="75">
        <v>0</v>
      </c>
      <c r="BI252" s="75">
        <v>-49692532.549999997</v>
      </c>
      <c r="BJ252" s="75">
        <v>0</v>
      </c>
      <c r="BK252" s="75">
        <v>0</v>
      </c>
      <c r="BL252" s="75">
        <v>0</v>
      </c>
      <c r="BM252" s="75">
        <v>-314694.77</v>
      </c>
      <c r="BN252" s="75">
        <v>-642754.25</v>
      </c>
      <c r="BO252" s="75">
        <v>0</v>
      </c>
      <c r="BP252" s="75">
        <v>-92554955.859999999</v>
      </c>
      <c r="BQ252" s="75">
        <v>-420074.8</v>
      </c>
      <c r="BR252" s="75">
        <v>0</v>
      </c>
      <c r="BS252" s="75">
        <v>0</v>
      </c>
      <c r="BT252" s="75">
        <v>-4424118.13</v>
      </c>
      <c r="BU252" s="75">
        <v>-3614458.98</v>
      </c>
      <c r="BV252" s="75">
        <v>-960131.35</v>
      </c>
      <c r="BW252" s="75">
        <v>0</v>
      </c>
      <c r="BX252" s="75">
        <v>-265715.73</v>
      </c>
      <c r="BY252" s="76">
        <v>164363.08000000002</v>
      </c>
    </row>
    <row r="253" spans="1:77" x14ac:dyDescent="0.2">
      <c r="A253" s="73" t="s">
        <v>43</v>
      </c>
      <c r="B253" s="74" t="s">
        <v>701</v>
      </c>
      <c r="C253" s="73" t="s">
        <v>702</v>
      </c>
      <c r="D253" s="75">
        <v>0</v>
      </c>
      <c r="E253" s="75">
        <v>0</v>
      </c>
      <c r="F253" s="75">
        <v>2869184.22</v>
      </c>
      <c r="G253" s="75">
        <v>3570901.27</v>
      </c>
      <c r="H253" s="75">
        <v>0</v>
      </c>
      <c r="I253" s="75">
        <v>0</v>
      </c>
      <c r="J253" s="75">
        <v>15889635.42</v>
      </c>
      <c r="K253" s="75">
        <v>3176222.33</v>
      </c>
      <c r="L253" s="75">
        <v>1079180.29</v>
      </c>
      <c r="M253" s="75">
        <v>11680662.74</v>
      </c>
      <c r="N253" s="75">
        <v>121311.75</v>
      </c>
      <c r="O253" s="75">
        <v>1372221.22</v>
      </c>
      <c r="P253" s="75">
        <v>4203413.0999999996</v>
      </c>
      <c r="Q253" s="75">
        <v>2080906.97</v>
      </c>
      <c r="R253" s="75">
        <v>0</v>
      </c>
      <c r="S253" s="75">
        <v>0</v>
      </c>
      <c r="T253" s="75">
        <v>2790328.07</v>
      </c>
      <c r="U253" s="75">
        <v>250936.61</v>
      </c>
      <c r="V253" s="75">
        <v>0</v>
      </c>
      <c r="W253" s="75">
        <v>3484571.08</v>
      </c>
      <c r="X253" s="75">
        <v>1328422.26</v>
      </c>
      <c r="Y253" s="75">
        <v>0</v>
      </c>
      <c r="Z253" s="75">
        <v>348575.58</v>
      </c>
      <c r="AA253" s="75">
        <v>0</v>
      </c>
      <c r="AB253" s="75">
        <v>0</v>
      </c>
      <c r="AC253" s="75">
        <v>0</v>
      </c>
      <c r="AD253" s="75">
        <v>27583.96</v>
      </c>
      <c r="AE253" s="75">
        <v>1374631.4</v>
      </c>
      <c r="AF253" s="75">
        <v>1645114.45</v>
      </c>
      <c r="AG253" s="75">
        <v>857213.92</v>
      </c>
      <c r="AH253" s="75">
        <v>1666613.03</v>
      </c>
      <c r="AI253" s="75">
        <v>589828.39</v>
      </c>
      <c r="AJ253" s="75">
        <v>1889619.61</v>
      </c>
      <c r="AK253" s="75">
        <v>1784272.53</v>
      </c>
      <c r="AL253" s="75">
        <v>2223432.39</v>
      </c>
      <c r="AM253" s="75">
        <v>1413608.23</v>
      </c>
      <c r="AN253" s="75">
        <v>1097843.97</v>
      </c>
      <c r="AO253" s="75">
        <v>1184562.8899999999</v>
      </c>
      <c r="AP253" s="75">
        <v>579467.80000000005</v>
      </c>
      <c r="AQ253" s="75">
        <v>0</v>
      </c>
      <c r="AR253" s="75">
        <v>0</v>
      </c>
      <c r="AS253" s="75">
        <v>569512.85</v>
      </c>
      <c r="AT253" s="75">
        <v>818161.28</v>
      </c>
      <c r="AU253" s="75">
        <v>289968.34000000003</v>
      </c>
      <c r="AV253" s="75">
        <v>41862</v>
      </c>
      <c r="AW253" s="75">
        <v>372483.31</v>
      </c>
      <c r="AX253" s="75">
        <v>11816222.9</v>
      </c>
      <c r="AY253" s="75">
        <v>0</v>
      </c>
      <c r="AZ253" s="75">
        <v>1760363.24</v>
      </c>
      <c r="BA253" s="75">
        <v>1956611.68</v>
      </c>
      <c r="BB253" s="75">
        <v>0</v>
      </c>
      <c r="BC253" s="75">
        <v>586708.1</v>
      </c>
      <c r="BD253" s="75">
        <v>0</v>
      </c>
      <c r="BE253" s="75">
        <v>0</v>
      </c>
      <c r="BF253" s="75">
        <v>279853.90000000002</v>
      </c>
      <c r="BG253" s="75">
        <v>0</v>
      </c>
      <c r="BH253" s="75">
        <v>0</v>
      </c>
      <c r="BI253" s="75">
        <v>7865932.1100000003</v>
      </c>
      <c r="BJ253" s="75">
        <v>0</v>
      </c>
      <c r="BK253" s="75">
        <v>604577.92000000004</v>
      </c>
      <c r="BL253" s="75">
        <v>239865.09</v>
      </c>
      <c r="BM253" s="75">
        <v>1334935.73</v>
      </c>
      <c r="BN253" s="75">
        <v>1337415.29</v>
      </c>
      <c r="BO253" s="75">
        <v>468239.23</v>
      </c>
      <c r="BP253" s="75">
        <v>10546050.08</v>
      </c>
      <c r="BQ253" s="75">
        <v>165995.74</v>
      </c>
      <c r="BR253" s="75">
        <v>0</v>
      </c>
      <c r="BS253" s="75">
        <v>0</v>
      </c>
      <c r="BT253" s="75">
        <v>1845521.54</v>
      </c>
      <c r="BU253" s="75">
        <v>1099362.33</v>
      </c>
      <c r="BV253" s="75">
        <v>5845.8</v>
      </c>
      <c r="BW253" s="75">
        <v>0</v>
      </c>
      <c r="BX253" s="75">
        <v>357556.76</v>
      </c>
      <c r="BY253" s="76">
        <v>20010652.43</v>
      </c>
    </row>
    <row r="254" spans="1:77" x14ac:dyDescent="0.2">
      <c r="A254" s="73" t="s">
        <v>43</v>
      </c>
      <c r="B254" s="74" t="s">
        <v>703</v>
      </c>
      <c r="C254" s="73" t="s">
        <v>704</v>
      </c>
      <c r="D254" s="75">
        <v>-5190826.28</v>
      </c>
      <c r="E254" s="75">
        <v>0</v>
      </c>
      <c r="F254" s="75">
        <v>0</v>
      </c>
      <c r="G254" s="75">
        <v>0</v>
      </c>
      <c r="H254" s="75">
        <v>0</v>
      </c>
      <c r="I254" s="75">
        <v>0</v>
      </c>
      <c r="J254" s="75">
        <v>-4320255.5</v>
      </c>
      <c r="K254" s="75">
        <v>-132149.75</v>
      </c>
      <c r="L254" s="75">
        <v>-23536</v>
      </c>
      <c r="M254" s="75">
        <v>-1740993.25</v>
      </c>
      <c r="N254" s="75">
        <v>-286377</v>
      </c>
      <c r="O254" s="75">
        <v>-236376.75</v>
      </c>
      <c r="P254" s="75">
        <v>-4818</v>
      </c>
      <c r="Q254" s="75">
        <v>-209018.25</v>
      </c>
      <c r="R254" s="75">
        <v>0</v>
      </c>
      <c r="S254" s="75">
        <v>-1050</v>
      </c>
      <c r="T254" s="75">
        <v>152470.04999999999</v>
      </c>
      <c r="U254" s="75">
        <v>-153227.1</v>
      </c>
      <c r="V254" s="75">
        <v>-15234763.59</v>
      </c>
      <c r="W254" s="75">
        <v>-543397</v>
      </c>
      <c r="X254" s="75">
        <v>-19707.5</v>
      </c>
      <c r="Y254" s="75">
        <v>0</v>
      </c>
      <c r="Z254" s="75">
        <v>-407295</v>
      </c>
      <c r="AA254" s="75">
        <v>-2930</v>
      </c>
      <c r="AB254" s="75">
        <v>0</v>
      </c>
      <c r="AC254" s="75">
        <v>0</v>
      </c>
      <c r="AD254" s="75">
        <v>0</v>
      </c>
      <c r="AE254" s="75">
        <v>-52484635.289999999</v>
      </c>
      <c r="AF254" s="75">
        <v>0</v>
      </c>
      <c r="AG254" s="75">
        <v>-44117</v>
      </c>
      <c r="AH254" s="75">
        <v>-7000</v>
      </c>
      <c r="AI254" s="75">
        <v>-61379</v>
      </c>
      <c r="AJ254" s="75">
        <v>-71331</v>
      </c>
      <c r="AK254" s="75">
        <v>-91135</v>
      </c>
      <c r="AL254" s="75">
        <v>-71421</v>
      </c>
      <c r="AM254" s="75">
        <v>-25768</v>
      </c>
      <c r="AN254" s="75">
        <v>-25558</v>
      </c>
      <c r="AO254" s="75">
        <v>-99857.43</v>
      </c>
      <c r="AP254" s="75">
        <v>689595</v>
      </c>
      <c r="AQ254" s="75">
        <v>-7376395.5</v>
      </c>
      <c r="AR254" s="75">
        <v>-54954</v>
      </c>
      <c r="AS254" s="75">
        <v>-87137</v>
      </c>
      <c r="AT254" s="75">
        <v>-65421</v>
      </c>
      <c r="AU254" s="75">
        <v>-41807</v>
      </c>
      <c r="AV254" s="75">
        <v>-30648.29</v>
      </c>
      <c r="AW254" s="75">
        <v>-28158</v>
      </c>
      <c r="AX254" s="75">
        <v>-18041923</v>
      </c>
      <c r="AY254" s="75">
        <v>0</v>
      </c>
      <c r="AZ254" s="75">
        <v>0</v>
      </c>
      <c r="BA254" s="75">
        <v>-15555</v>
      </c>
      <c r="BB254" s="75">
        <v>-13625</v>
      </c>
      <c r="BC254" s="75">
        <v>-3200</v>
      </c>
      <c r="BD254" s="75">
        <v>-54298.75</v>
      </c>
      <c r="BE254" s="75">
        <v>-465178.5</v>
      </c>
      <c r="BF254" s="75">
        <v>-61582</v>
      </c>
      <c r="BG254" s="75">
        <v>0</v>
      </c>
      <c r="BH254" s="75">
        <v>-21325</v>
      </c>
      <c r="BI254" s="75">
        <v>-10790661</v>
      </c>
      <c r="BJ254" s="75">
        <v>-1240632</v>
      </c>
      <c r="BK254" s="75">
        <v>0</v>
      </c>
      <c r="BL254" s="75">
        <v>-6542</v>
      </c>
      <c r="BM254" s="75">
        <v>-2927</v>
      </c>
      <c r="BN254" s="75">
        <v>0</v>
      </c>
      <c r="BO254" s="75">
        <v>-140</v>
      </c>
      <c r="BP254" s="75">
        <v>-19624037.800000001</v>
      </c>
      <c r="BQ254" s="75">
        <v>-219647</v>
      </c>
      <c r="BR254" s="75">
        <v>0</v>
      </c>
      <c r="BS254" s="75">
        <v>-995114.07</v>
      </c>
      <c r="BT254" s="75">
        <v>-276474</v>
      </c>
      <c r="BU254" s="75">
        <v>-1732066</v>
      </c>
      <c r="BV254" s="75">
        <v>-39550.699999999997</v>
      </c>
      <c r="BW254" s="75">
        <v>0</v>
      </c>
      <c r="BX254" s="75">
        <v>-841</v>
      </c>
      <c r="BY254" s="76"/>
    </row>
    <row r="255" spans="1:77" x14ac:dyDescent="0.2">
      <c r="A255" s="73" t="s">
        <v>43</v>
      </c>
      <c r="B255" s="74" t="s">
        <v>705</v>
      </c>
      <c r="C255" s="73" t="s">
        <v>706</v>
      </c>
      <c r="D255" s="75">
        <v>0</v>
      </c>
      <c r="E255" s="75">
        <v>0</v>
      </c>
      <c r="F255" s="75">
        <v>0</v>
      </c>
      <c r="G255" s="75">
        <v>0</v>
      </c>
      <c r="H255" s="75">
        <v>52896.75</v>
      </c>
      <c r="I255" s="75">
        <v>7810</v>
      </c>
      <c r="J255" s="75">
        <v>215975.5</v>
      </c>
      <c r="K255" s="75">
        <v>4178098.05</v>
      </c>
      <c r="L255" s="75">
        <v>165</v>
      </c>
      <c r="M255" s="75">
        <v>5632013.6500000004</v>
      </c>
      <c r="N255" s="75">
        <v>14334</v>
      </c>
      <c r="O255" s="75">
        <v>3599168.25</v>
      </c>
      <c r="P255" s="75">
        <v>6872410.25</v>
      </c>
      <c r="Q255" s="75">
        <v>7410</v>
      </c>
      <c r="R255" s="75">
        <v>0</v>
      </c>
      <c r="S255" s="75">
        <v>0</v>
      </c>
      <c r="T255" s="75">
        <v>2145055.6</v>
      </c>
      <c r="U255" s="75">
        <v>0</v>
      </c>
      <c r="V255" s="75">
        <v>21014.25</v>
      </c>
      <c r="W255" s="75">
        <v>163</v>
      </c>
      <c r="X255" s="75">
        <v>95520.43</v>
      </c>
      <c r="Y255" s="75">
        <v>12657</v>
      </c>
      <c r="Z255" s="75">
        <v>1999320.98</v>
      </c>
      <c r="AA255" s="75">
        <v>83899.25</v>
      </c>
      <c r="AB255" s="75">
        <v>1965790.44</v>
      </c>
      <c r="AC255" s="75">
        <v>0</v>
      </c>
      <c r="AD255" s="75">
        <v>2617</v>
      </c>
      <c r="AE255" s="75">
        <v>164451.54</v>
      </c>
      <c r="AF255" s="75">
        <v>6919361.8300000001</v>
      </c>
      <c r="AG255" s="75">
        <v>4343644</v>
      </c>
      <c r="AH255" s="75">
        <v>2310804</v>
      </c>
      <c r="AI255" s="75">
        <v>2428727</v>
      </c>
      <c r="AJ255" s="75">
        <v>3669885</v>
      </c>
      <c r="AK255" s="75">
        <v>3972237</v>
      </c>
      <c r="AL255" s="75">
        <v>3058129</v>
      </c>
      <c r="AM255" s="75">
        <v>5430209</v>
      </c>
      <c r="AN255" s="75">
        <v>3554884</v>
      </c>
      <c r="AO255" s="75">
        <v>3651548.55</v>
      </c>
      <c r="AP255" s="75">
        <v>2056030</v>
      </c>
      <c r="AQ255" s="75">
        <v>30620</v>
      </c>
      <c r="AR255" s="75">
        <v>1126269.75</v>
      </c>
      <c r="AS255" s="75">
        <v>2765229.75</v>
      </c>
      <c r="AT255" s="75">
        <v>1616263.25</v>
      </c>
      <c r="AU255" s="75">
        <v>1670277</v>
      </c>
      <c r="AV255" s="75">
        <v>127925.75</v>
      </c>
      <c r="AW255" s="75">
        <v>369034</v>
      </c>
      <c r="AX255" s="75">
        <v>68493</v>
      </c>
      <c r="AY255" s="75">
        <v>649516</v>
      </c>
      <c r="AZ255" s="75">
        <v>1152132</v>
      </c>
      <c r="BA255" s="75">
        <v>2654959</v>
      </c>
      <c r="BB255" s="75">
        <v>2239722</v>
      </c>
      <c r="BC255" s="75">
        <v>0</v>
      </c>
      <c r="BD255" s="75">
        <v>2598623.5</v>
      </c>
      <c r="BE255" s="75">
        <v>1720792.25</v>
      </c>
      <c r="BF255" s="75">
        <v>0</v>
      </c>
      <c r="BG255" s="75">
        <v>783432.5</v>
      </c>
      <c r="BH255" s="75">
        <v>694864</v>
      </c>
      <c r="BI255" s="75">
        <v>700</v>
      </c>
      <c r="BJ255" s="75">
        <v>1852908.65</v>
      </c>
      <c r="BK255" s="75">
        <v>2802183.5</v>
      </c>
      <c r="BL255" s="75">
        <v>1648577</v>
      </c>
      <c r="BM255" s="75">
        <v>4020743.85</v>
      </c>
      <c r="BN255" s="75">
        <v>3672010.9</v>
      </c>
      <c r="BO255" s="75">
        <v>1259789.75</v>
      </c>
      <c r="BP255" s="75">
        <v>0</v>
      </c>
      <c r="BQ255" s="75">
        <v>989838.9</v>
      </c>
      <c r="BR255" s="75">
        <v>1713561.3</v>
      </c>
      <c r="BS255" s="75">
        <v>274940</v>
      </c>
      <c r="BT255" s="75">
        <v>7750459.2999999998</v>
      </c>
      <c r="BU255" s="75">
        <v>2352814.25</v>
      </c>
      <c r="BV255" s="75">
        <v>849021.1</v>
      </c>
      <c r="BW255" s="75">
        <v>364069.4</v>
      </c>
      <c r="BX255" s="75">
        <v>0</v>
      </c>
      <c r="BY255" s="76">
        <v>113842</v>
      </c>
    </row>
    <row r="256" spans="1:77" x14ac:dyDescent="0.2">
      <c r="A256" s="73" t="s">
        <v>43</v>
      </c>
      <c r="B256" s="74" t="s">
        <v>707</v>
      </c>
      <c r="C256" s="73" t="s">
        <v>708</v>
      </c>
      <c r="D256" s="75">
        <v>0</v>
      </c>
      <c r="E256" s="75">
        <v>0</v>
      </c>
      <c r="F256" s="75">
        <v>4559772.8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3543342.7</v>
      </c>
      <c r="X256" s="75">
        <v>0</v>
      </c>
      <c r="Y256" s="75">
        <v>6579601.7999999998</v>
      </c>
      <c r="Z256" s="75">
        <v>0</v>
      </c>
      <c r="AA256" s="75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  <c r="AO256" s="75">
        <v>0</v>
      </c>
      <c r="AP256" s="75">
        <v>0</v>
      </c>
      <c r="AQ256" s="75">
        <v>0</v>
      </c>
      <c r="AR256" s="75">
        <v>0</v>
      </c>
      <c r="AS256" s="75">
        <v>0</v>
      </c>
      <c r="AT256" s="75">
        <v>0</v>
      </c>
      <c r="AU256" s="75">
        <v>0</v>
      </c>
      <c r="AV256" s="75">
        <v>4771205.0999999996</v>
      </c>
      <c r="AW256" s="75">
        <v>4178012.8</v>
      </c>
      <c r="AX256" s="75">
        <v>0</v>
      </c>
      <c r="AY256" s="75">
        <v>4801784.5</v>
      </c>
      <c r="AZ256" s="75">
        <v>0</v>
      </c>
      <c r="BA256" s="75">
        <v>0</v>
      </c>
      <c r="BB256" s="75">
        <v>0</v>
      </c>
      <c r="BC256" s="75">
        <v>0</v>
      </c>
      <c r="BD256" s="75">
        <v>0</v>
      </c>
      <c r="BE256" s="75">
        <v>0</v>
      </c>
      <c r="BF256" s="75">
        <v>0</v>
      </c>
      <c r="BG256" s="75">
        <v>0</v>
      </c>
      <c r="BH256" s="75">
        <v>0</v>
      </c>
      <c r="BI256" s="75">
        <v>0</v>
      </c>
      <c r="BJ256" s="75">
        <v>6175636</v>
      </c>
      <c r="BK256" s="75">
        <v>0</v>
      </c>
      <c r="BL256" s="75">
        <v>0</v>
      </c>
      <c r="BM256" s="75">
        <v>0</v>
      </c>
      <c r="BN256" s="75">
        <v>0</v>
      </c>
      <c r="BO256" s="75">
        <v>0</v>
      </c>
      <c r="BP256" s="75">
        <v>0</v>
      </c>
      <c r="BQ256" s="75">
        <v>0</v>
      </c>
      <c r="BR256" s="75">
        <v>5574719.0999999996</v>
      </c>
      <c r="BS256" s="75">
        <v>0</v>
      </c>
      <c r="BT256" s="75">
        <v>0</v>
      </c>
      <c r="BU256" s="75">
        <v>5589234.0999999996</v>
      </c>
      <c r="BV256" s="75">
        <v>0</v>
      </c>
      <c r="BW256" s="75">
        <v>0</v>
      </c>
      <c r="BX256" s="75">
        <v>0</v>
      </c>
      <c r="BY256" s="76">
        <v>530303.55000000005</v>
      </c>
    </row>
    <row r="257" spans="1:77" x14ac:dyDescent="0.2">
      <c r="A257" s="73" t="s">
        <v>43</v>
      </c>
      <c r="B257" s="74" t="s">
        <v>709</v>
      </c>
      <c r="C257" s="73" t="s">
        <v>710</v>
      </c>
      <c r="D257" s="75">
        <v>28911185.649999999</v>
      </c>
      <c r="E257" s="75">
        <v>1823072.07</v>
      </c>
      <c r="F257" s="75">
        <v>17687888.460000001</v>
      </c>
      <c r="G257" s="75">
        <v>1514746.21</v>
      </c>
      <c r="H257" s="75">
        <v>1653716.65</v>
      </c>
      <c r="I257" s="75">
        <v>3382620.31</v>
      </c>
      <c r="J257" s="75">
        <v>0</v>
      </c>
      <c r="K257" s="75">
        <v>0</v>
      </c>
      <c r="L257" s="75">
        <v>0</v>
      </c>
      <c r="M257" s="75">
        <v>17122170</v>
      </c>
      <c r="N257" s="75">
        <v>0</v>
      </c>
      <c r="O257" s="75">
        <v>5840371.0099999998</v>
      </c>
      <c r="P257" s="75">
        <v>9013959.7799999993</v>
      </c>
      <c r="Q257" s="75">
        <v>0</v>
      </c>
      <c r="R257" s="75">
        <v>5000000</v>
      </c>
      <c r="S257" s="75">
        <v>0</v>
      </c>
      <c r="T257" s="75">
        <v>13267577.48</v>
      </c>
      <c r="U257" s="75">
        <v>5667002.4199999999</v>
      </c>
      <c r="V257" s="75">
        <v>16267092.43</v>
      </c>
      <c r="W257" s="75">
        <v>16259414.140000001</v>
      </c>
      <c r="X257" s="75">
        <v>2386397.3199999998</v>
      </c>
      <c r="Y257" s="75">
        <v>21169082.239999998</v>
      </c>
      <c r="Z257" s="75">
        <v>658226.99</v>
      </c>
      <c r="AA257" s="75">
        <v>1463191.81</v>
      </c>
      <c r="AB257" s="75">
        <v>1197257.47</v>
      </c>
      <c r="AC257" s="75">
        <v>480393.27</v>
      </c>
      <c r="AD257" s="75">
        <v>1439046.56</v>
      </c>
      <c r="AE257" s="75">
        <v>1900000</v>
      </c>
      <c r="AF257" s="75">
        <v>950000</v>
      </c>
      <c r="AG257" s="75">
        <v>870000</v>
      </c>
      <c r="AH257" s="75">
        <v>730000</v>
      </c>
      <c r="AI257" s="75">
        <v>870000</v>
      </c>
      <c r="AJ257" s="75">
        <v>850000</v>
      </c>
      <c r="AK257" s="75">
        <v>860000</v>
      </c>
      <c r="AL257" s="75">
        <v>860000</v>
      </c>
      <c r="AM257" s="75">
        <v>1313697.6599999999</v>
      </c>
      <c r="AN257" s="75">
        <v>780000</v>
      </c>
      <c r="AO257" s="75">
        <v>1506026.3</v>
      </c>
      <c r="AP257" s="75">
        <v>760000</v>
      </c>
      <c r="AQ257" s="75">
        <v>18756343</v>
      </c>
      <c r="AR257" s="75">
        <v>0</v>
      </c>
      <c r="AS257" s="75">
        <v>105454.34</v>
      </c>
      <c r="AT257" s="75">
        <v>300000</v>
      </c>
      <c r="AU257" s="75">
        <v>2906409</v>
      </c>
      <c r="AV257" s="75">
        <v>1200000</v>
      </c>
      <c r="AW257" s="75">
        <v>2611650</v>
      </c>
      <c r="AX257" s="75">
        <v>10335097</v>
      </c>
      <c r="AY257" s="75">
        <v>4882147</v>
      </c>
      <c r="AZ257" s="75">
        <v>0</v>
      </c>
      <c r="BA257" s="75">
        <v>3500000</v>
      </c>
      <c r="BB257" s="75">
        <v>0</v>
      </c>
      <c r="BC257" s="75">
        <v>1500000</v>
      </c>
      <c r="BD257" s="75">
        <v>0</v>
      </c>
      <c r="BE257" s="75">
        <v>3500000</v>
      </c>
      <c r="BF257" s="75">
        <v>2000000</v>
      </c>
      <c r="BG257" s="75">
        <v>2000000</v>
      </c>
      <c r="BH257" s="75">
        <v>9300809.8100000005</v>
      </c>
      <c r="BI257" s="75">
        <v>4445909.4800000004</v>
      </c>
      <c r="BJ257" s="75">
        <v>14966785.93</v>
      </c>
      <c r="BK257" s="75">
        <v>1255484.6599999999</v>
      </c>
      <c r="BL257" s="75">
        <v>1000000</v>
      </c>
      <c r="BM257" s="75">
        <v>4266492</v>
      </c>
      <c r="BN257" s="75">
        <v>2117150</v>
      </c>
      <c r="BO257" s="75">
        <v>4249225</v>
      </c>
      <c r="BP257" s="75">
        <v>1617984.69</v>
      </c>
      <c r="BQ257" s="75">
        <v>868858.33</v>
      </c>
      <c r="BR257" s="75">
        <v>5132412.47</v>
      </c>
      <c r="BS257" s="75">
        <v>6000535.2000000002</v>
      </c>
      <c r="BT257" s="75">
        <v>1826643.23</v>
      </c>
      <c r="BU257" s="75">
        <v>19372854.32</v>
      </c>
      <c r="BV257" s="75">
        <v>1732258.74</v>
      </c>
      <c r="BW257" s="75">
        <v>862879.33</v>
      </c>
      <c r="BX257" s="75">
        <v>7268385.79</v>
      </c>
      <c r="BY257" s="76">
        <v>886406</v>
      </c>
    </row>
    <row r="258" spans="1:77" x14ac:dyDescent="0.2">
      <c r="A258" s="73" t="s">
        <v>43</v>
      </c>
      <c r="B258" s="74" t="s">
        <v>711</v>
      </c>
      <c r="C258" s="73" t="s">
        <v>712</v>
      </c>
      <c r="D258" s="75">
        <v>0</v>
      </c>
      <c r="E258" s="75">
        <v>0</v>
      </c>
      <c r="F258" s="75">
        <v>0</v>
      </c>
      <c r="G258" s="75">
        <v>0</v>
      </c>
      <c r="H258" s="75">
        <v>-350557.84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-327</v>
      </c>
      <c r="O258" s="75">
        <v>0</v>
      </c>
      <c r="P258" s="75">
        <v>-4814805.68</v>
      </c>
      <c r="Q258" s="75">
        <v>-185102.33</v>
      </c>
      <c r="R258" s="75">
        <v>0</v>
      </c>
      <c r="S258" s="75">
        <v>-149988.85</v>
      </c>
      <c r="T258" s="75">
        <v>0</v>
      </c>
      <c r="U258" s="75">
        <v>0</v>
      </c>
      <c r="V258" s="75">
        <v>-1005600</v>
      </c>
      <c r="W258" s="75">
        <v>0</v>
      </c>
      <c r="X258" s="75">
        <v>-658184.69999999995</v>
      </c>
      <c r="Y258" s="75">
        <v>0</v>
      </c>
      <c r="Z258" s="75">
        <v>-1202.75</v>
      </c>
      <c r="AA258" s="75">
        <v>0</v>
      </c>
      <c r="AB258" s="75">
        <v>0</v>
      </c>
      <c r="AC258" s="75">
        <v>0</v>
      </c>
      <c r="AD258" s="75">
        <v>0</v>
      </c>
      <c r="AE258" s="75">
        <v>0</v>
      </c>
      <c r="AF258" s="75">
        <v>0</v>
      </c>
      <c r="AG258" s="75">
        <v>-6541.7</v>
      </c>
      <c r="AH258" s="75">
        <v>-1530.1</v>
      </c>
      <c r="AI258" s="75">
        <v>0</v>
      </c>
      <c r="AJ258" s="75">
        <v>0</v>
      </c>
      <c r="AK258" s="75">
        <v>-389680.5</v>
      </c>
      <c r="AL258" s="75">
        <v>0</v>
      </c>
      <c r="AM258" s="75">
        <v>-1083</v>
      </c>
      <c r="AN258" s="75">
        <v>-420.38</v>
      </c>
      <c r="AO258" s="75">
        <v>0</v>
      </c>
      <c r="AP258" s="75">
        <v>-20510.8</v>
      </c>
      <c r="AQ258" s="75">
        <v>-318066.61</v>
      </c>
      <c r="AR258" s="75">
        <v>0</v>
      </c>
      <c r="AS258" s="75">
        <v>0</v>
      </c>
      <c r="AT258" s="75">
        <v>-81023.33</v>
      </c>
      <c r="AU258" s="75">
        <v>0</v>
      </c>
      <c r="AV258" s="75">
        <v>0</v>
      </c>
      <c r="AW258" s="75">
        <v>0</v>
      </c>
      <c r="AX258" s="75">
        <v>0</v>
      </c>
      <c r="AY258" s="75">
        <v>0</v>
      </c>
      <c r="AZ258" s="75">
        <v>-205497.1</v>
      </c>
      <c r="BA258" s="75">
        <v>0</v>
      </c>
      <c r="BB258" s="75">
        <v>0</v>
      </c>
      <c r="BC258" s="75">
        <v>0</v>
      </c>
      <c r="BD258" s="75">
        <v>-37858.14</v>
      </c>
      <c r="BE258" s="75">
        <v>0</v>
      </c>
      <c r="BF258" s="75">
        <v>0</v>
      </c>
      <c r="BG258" s="75">
        <v>0</v>
      </c>
      <c r="BH258" s="75">
        <v>0</v>
      </c>
      <c r="BI258" s="75">
        <v>-5525854.8899999997</v>
      </c>
      <c r="BJ258" s="75">
        <v>0</v>
      </c>
      <c r="BK258" s="75">
        <v>0</v>
      </c>
      <c r="BL258" s="75">
        <v>-7173.3</v>
      </c>
      <c r="BM258" s="75">
        <v>0</v>
      </c>
      <c r="BN258" s="75">
        <v>0</v>
      </c>
      <c r="BO258" s="75">
        <v>0</v>
      </c>
      <c r="BP258" s="75">
        <v>0</v>
      </c>
      <c r="BQ258" s="75">
        <v>0</v>
      </c>
      <c r="BR258" s="75">
        <v>0</v>
      </c>
      <c r="BS258" s="75">
        <v>0</v>
      </c>
      <c r="BT258" s="75">
        <v>-244683.65</v>
      </c>
      <c r="BU258" s="75">
        <v>-490992.4</v>
      </c>
      <c r="BV258" s="75">
        <v>-45950.65</v>
      </c>
      <c r="BW258" s="75">
        <v>0</v>
      </c>
      <c r="BX258" s="75">
        <v>0</v>
      </c>
      <c r="BY258" s="76">
        <v>140</v>
      </c>
    </row>
    <row r="259" spans="1:77" x14ac:dyDescent="0.2">
      <c r="A259" s="73" t="s">
        <v>43</v>
      </c>
      <c r="B259" s="74" t="s">
        <v>713</v>
      </c>
      <c r="C259" s="73" t="s">
        <v>714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960663.02</v>
      </c>
      <c r="Q259" s="75">
        <v>98527.25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4446.8</v>
      </c>
      <c r="X259" s="75">
        <v>44508.97</v>
      </c>
      <c r="Y259" s="75">
        <v>0</v>
      </c>
      <c r="Z259" s="75">
        <v>0</v>
      </c>
      <c r="AA259" s="75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706205.11</v>
      </c>
      <c r="AG259" s="75">
        <v>0</v>
      </c>
      <c r="AH259" s="75">
        <v>0</v>
      </c>
      <c r="AI259" s="75">
        <v>59891.72</v>
      </c>
      <c r="AJ259" s="75">
        <v>0</v>
      </c>
      <c r="AK259" s="75">
        <v>78866.5</v>
      </c>
      <c r="AL259" s="75">
        <v>1810.08</v>
      </c>
      <c r="AM259" s="75">
        <v>0</v>
      </c>
      <c r="AN259" s="75">
        <v>9011.2999999999993</v>
      </c>
      <c r="AO259" s="75">
        <v>0</v>
      </c>
      <c r="AP259" s="75">
        <v>0</v>
      </c>
      <c r="AQ259" s="75">
        <v>0</v>
      </c>
      <c r="AR259" s="75">
        <v>0</v>
      </c>
      <c r="AS259" s="75">
        <v>0</v>
      </c>
      <c r="AT259" s="75">
        <v>343589.58</v>
      </c>
      <c r="AU259" s="75">
        <v>0</v>
      </c>
      <c r="AV259" s="75">
        <v>8126.56</v>
      </c>
      <c r="AW259" s="75">
        <v>3000</v>
      </c>
      <c r="AX259" s="75">
        <v>0</v>
      </c>
      <c r="AY259" s="75">
        <v>0</v>
      </c>
      <c r="AZ259" s="75">
        <v>978</v>
      </c>
      <c r="BA259" s="75">
        <v>0</v>
      </c>
      <c r="BB259" s="75">
        <v>0</v>
      </c>
      <c r="BC259" s="75">
        <v>0</v>
      </c>
      <c r="BD259" s="75">
        <v>0</v>
      </c>
      <c r="BE259" s="75">
        <v>0</v>
      </c>
      <c r="BF259" s="75">
        <v>0</v>
      </c>
      <c r="BG259" s="75">
        <v>0</v>
      </c>
      <c r="BH259" s="75">
        <v>0</v>
      </c>
      <c r="BI259" s="75">
        <v>862233.15</v>
      </c>
      <c r="BJ259" s="75">
        <v>0</v>
      </c>
      <c r="BK259" s="75">
        <v>0</v>
      </c>
      <c r="BL259" s="75">
        <v>0</v>
      </c>
      <c r="BM259" s="75">
        <v>0</v>
      </c>
      <c r="BN259" s="75">
        <v>0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104365.54</v>
      </c>
      <c r="BU259" s="75">
        <v>272094.3</v>
      </c>
      <c r="BV259" s="75">
        <v>0</v>
      </c>
      <c r="BW259" s="75">
        <v>0</v>
      </c>
      <c r="BX259" s="75">
        <v>131912.21</v>
      </c>
      <c r="BY259" s="76">
        <v>1776686.73</v>
      </c>
    </row>
    <row r="260" spans="1:77" x14ac:dyDescent="0.2">
      <c r="A260" s="73" t="s">
        <v>43</v>
      </c>
      <c r="B260" s="74" t="s">
        <v>715</v>
      </c>
      <c r="C260" s="73" t="s">
        <v>716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1331810</v>
      </c>
      <c r="L260" s="75">
        <v>35890.06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75">
        <v>77530</v>
      </c>
      <c r="AB260" s="75">
        <v>0</v>
      </c>
      <c r="AC260" s="75">
        <v>0</v>
      </c>
      <c r="AD260" s="75">
        <v>522928</v>
      </c>
      <c r="AE260" s="75">
        <v>0</v>
      </c>
      <c r="AF260" s="75">
        <v>0</v>
      </c>
      <c r="AG260" s="75">
        <v>0</v>
      </c>
      <c r="AH260" s="75">
        <v>803843.86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  <c r="AO260" s="75">
        <v>0</v>
      </c>
      <c r="AP260" s="75">
        <v>0</v>
      </c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0</v>
      </c>
      <c r="BA260" s="75">
        <v>0</v>
      </c>
      <c r="BB260" s="75">
        <v>0</v>
      </c>
      <c r="BC260" s="75">
        <v>0</v>
      </c>
      <c r="BD260" s="75">
        <v>0</v>
      </c>
      <c r="BE260" s="75">
        <v>749792.25</v>
      </c>
      <c r="BF260" s="75">
        <v>0</v>
      </c>
      <c r="BG260" s="75">
        <v>0</v>
      </c>
      <c r="BH260" s="75">
        <v>0</v>
      </c>
      <c r="BI260" s="75">
        <v>0</v>
      </c>
      <c r="BJ260" s="75">
        <v>70750</v>
      </c>
      <c r="BK260" s="75">
        <v>0</v>
      </c>
      <c r="BL260" s="75">
        <v>0</v>
      </c>
      <c r="BM260" s="75">
        <v>0</v>
      </c>
      <c r="BN260" s="75">
        <v>0</v>
      </c>
      <c r="BO260" s="75">
        <v>0</v>
      </c>
      <c r="BP260" s="75">
        <v>0</v>
      </c>
      <c r="BQ260" s="75">
        <v>0</v>
      </c>
      <c r="BR260" s="75">
        <v>0</v>
      </c>
      <c r="BS260" s="75">
        <v>0</v>
      </c>
      <c r="BT260" s="75">
        <v>0</v>
      </c>
      <c r="BU260" s="75">
        <v>0</v>
      </c>
      <c r="BV260" s="75">
        <v>0</v>
      </c>
      <c r="BW260" s="75">
        <v>0</v>
      </c>
      <c r="BX260" s="75">
        <v>0</v>
      </c>
      <c r="BY260" s="76">
        <v>239352</v>
      </c>
    </row>
    <row r="261" spans="1:77" x14ac:dyDescent="0.2">
      <c r="A261" s="73" t="s">
        <v>43</v>
      </c>
      <c r="B261" s="74" t="s">
        <v>717</v>
      </c>
      <c r="C261" s="73" t="s">
        <v>718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245578.29</v>
      </c>
      <c r="X261" s="75">
        <v>0</v>
      </c>
      <c r="Y261" s="75">
        <v>135322.19</v>
      </c>
      <c r="Z261" s="75">
        <v>70777.649999999994</v>
      </c>
      <c r="AA261" s="75">
        <v>586309.25</v>
      </c>
      <c r="AB261" s="75">
        <v>0</v>
      </c>
      <c r="AC261" s="75">
        <v>0</v>
      </c>
      <c r="AD261" s="75">
        <v>159537.9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  <c r="AO261" s="75">
        <v>0</v>
      </c>
      <c r="AP261" s="75">
        <v>0</v>
      </c>
      <c r="AQ261" s="75">
        <v>0</v>
      </c>
      <c r="AR261" s="75">
        <v>0</v>
      </c>
      <c r="AS261" s="75">
        <v>0</v>
      </c>
      <c r="AT261" s="75">
        <v>0</v>
      </c>
      <c r="AU261" s="75">
        <v>0</v>
      </c>
      <c r="AV261" s="75">
        <v>0</v>
      </c>
      <c r="AW261" s="75">
        <v>0</v>
      </c>
      <c r="AX261" s="75">
        <v>0</v>
      </c>
      <c r="AY261" s="75">
        <v>0</v>
      </c>
      <c r="AZ261" s="75">
        <v>0</v>
      </c>
      <c r="BA261" s="75">
        <v>0</v>
      </c>
      <c r="BB261" s="75">
        <v>0</v>
      </c>
      <c r="BC261" s="75">
        <v>0</v>
      </c>
      <c r="BD261" s="75">
        <v>0</v>
      </c>
      <c r="BE261" s="75">
        <v>0</v>
      </c>
      <c r="BF261" s="75">
        <v>0</v>
      </c>
      <c r="BG261" s="75">
        <v>0</v>
      </c>
      <c r="BH261" s="75">
        <v>0</v>
      </c>
      <c r="BI261" s="75">
        <v>0</v>
      </c>
      <c r="BJ261" s="75">
        <v>0</v>
      </c>
      <c r="BK261" s="75">
        <v>0</v>
      </c>
      <c r="BL261" s="75">
        <v>0</v>
      </c>
      <c r="BM261" s="75">
        <v>0</v>
      </c>
      <c r="BN261" s="75">
        <v>0</v>
      </c>
      <c r="BO261" s="75">
        <v>0</v>
      </c>
      <c r="BP261" s="75">
        <v>0</v>
      </c>
      <c r="BQ261" s="75">
        <v>0</v>
      </c>
      <c r="BR261" s="75">
        <v>279745.2</v>
      </c>
      <c r="BS261" s="75">
        <v>1951255.8</v>
      </c>
      <c r="BT261" s="75">
        <v>1221282.51</v>
      </c>
      <c r="BU261" s="75">
        <v>646971.80000000005</v>
      </c>
      <c r="BV261" s="75">
        <v>0</v>
      </c>
      <c r="BW261" s="75">
        <v>0</v>
      </c>
      <c r="BX261" s="75">
        <v>0</v>
      </c>
      <c r="BY261" s="76">
        <v>20660449.600000001</v>
      </c>
    </row>
    <row r="262" spans="1:77" x14ac:dyDescent="0.2">
      <c r="A262" s="73" t="s">
        <v>43</v>
      </c>
      <c r="B262" s="74" t="s">
        <v>719</v>
      </c>
      <c r="C262" s="73" t="s">
        <v>720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-628344.9</v>
      </c>
      <c r="Z262" s="75">
        <v>0</v>
      </c>
      <c r="AA262" s="75">
        <v>0</v>
      </c>
      <c r="AB262" s="75">
        <v>0</v>
      </c>
      <c r="AC262" s="75">
        <v>-9668422.5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  <c r="AO262" s="75">
        <v>0</v>
      </c>
      <c r="AP262" s="75">
        <v>0</v>
      </c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5">
        <v>0</v>
      </c>
      <c r="BB262" s="75">
        <v>0</v>
      </c>
      <c r="BC262" s="75">
        <v>0</v>
      </c>
      <c r="BD262" s="75">
        <v>0</v>
      </c>
      <c r="BE262" s="75">
        <v>0</v>
      </c>
      <c r="BF262" s="75">
        <v>0</v>
      </c>
      <c r="BG262" s="75">
        <v>0</v>
      </c>
      <c r="BH262" s="75">
        <v>0</v>
      </c>
      <c r="BI262" s="75">
        <v>0</v>
      </c>
      <c r="BJ262" s="75">
        <v>0</v>
      </c>
      <c r="BK262" s="75">
        <v>0</v>
      </c>
      <c r="BL262" s="75">
        <v>0</v>
      </c>
      <c r="BM262" s="75">
        <v>0</v>
      </c>
      <c r="BN262" s="75">
        <v>0</v>
      </c>
      <c r="BO262" s="75">
        <v>0</v>
      </c>
      <c r="BP262" s="75">
        <v>0</v>
      </c>
      <c r="BQ262" s="75">
        <v>0</v>
      </c>
      <c r="BR262" s="75">
        <v>0</v>
      </c>
      <c r="BS262" s="75">
        <v>0</v>
      </c>
      <c r="BT262" s="75">
        <v>0</v>
      </c>
      <c r="BU262" s="75">
        <v>0</v>
      </c>
      <c r="BV262" s="75">
        <v>-8516</v>
      </c>
      <c r="BW262" s="75">
        <v>0</v>
      </c>
      <c r="BX262" s="75">
        <v>0</v>
      </c>
      <c r="BY262" s="76">
        <v>12781401</v>
      </c>
    </row>
    <row r="263" spans="1:77" x14ac:dyDescent="0.2">
      <c r="A263" s="73" t="s">
        <v>43</v>
      </c>
      <c r="B263" s="74" t="s">
        <v>721</v>
      </c>
      <c r="C263" s="73" t="s">
        <v>722</v>
      </c>
      <c r="D263" s="75">
        <v>0</v>
      </c>
      <c r="E263" s="75">
        <v>0</v>
      </c>
      <c r="F263" s="75">
        <v>0</v>
      </c>
      <c r="G263" s="75">
        <v>-10893.9</v>
      </c>
      <c r="H263" s="75">
        <v>0</v>
      </c>
      <c r="I263" s="75">
        <v>0</v>
      </c>
      <c r="J263" s="75">
        <v>-595980.1</v>
      </c>
      <c r="K263" s="75">
        <v>-497817.28</v>
      </c>
      <c r="L263" s="75">
        <v>-171219.8</v>
      </c>
      <c r="M263" s="75">
        <v>-295669.21999999997</v>
      </c>
      <c r="N263" s="75">
        <v>-30.2</v>
      </c>
      <c r="O263" s="75">
        <v>0</v>
      </c>
      <c r="P263" s="75">
        <v>-128239.47</v>
      </c>
      <c r="Q263" s="75">
        <v>-142550.66</v>
      </c>
      <c r="R263" s="75">
        <v>0</v>
      </c>
      <c r="S263" s="75">
        <v>0</v>
      </c>
      <c r="T263" s="75">
        <v>0</v>
      </c>
      <c r="U263" s="75">
        <v>0</v>
      </c>
      <c r="V263" s="75">
        <v>-267401.25</v>
      </c>
      <c r="W263" s="75">
        <v>-172111.59</v>
      </c>
      <c r="X263" s="75">
        <v>-4197.5600000000004</v>
      </c>
      <c r="Y263" s="75">
        <v>0</v>
      </c>
      <c r="Z263" s="75">
        <v>0</v>
      </c>
      <c r="AA263" s="75">
        <v>0</v>
      </c>
      <c r="AB263" s="75">
        <v>0</v>
      </c>
      <c r="AC263" s="75">
        <v>0</v>
      </c>
      <c r="AD263" s="75">
        <v>0</v>
      </c>
      <c r="AE263" s="75">
        <v>0</v>
      </c>
      <c r="AF263" s="75">
        <v>-58790.2</v>
      </c>
      <c r="AG263" s="75">
        <v>0</v>
      </c>
      <c r="AH263" s="75">
        <v>0</v>
      </c>
      <c r="AI263" s="75">
        <v>0</v>
      </c>
      <c r="AJ263" s="75">
        <v>-126969.87</v>
      </c>
      <c r="AK263" s="75">
        <v>-187550.95</v>
      </c>
      <c r="AL263" s="75">
        <v>-3630.9</v>
      </c>
      <c r="AM263" s="75">
        <v>-34126.050000000003</v>
      </c>
      <c r="AN263" s="75">
        <v>-32994.720000000001</v>
      </c>
      <c r="AO263" s="75">
        <v>0</v>
      </c>
      <c r="AP263" s="75">
        <v>0</v>
      </c>
      <c r="AQ263" s="75">
        <v>-82995.75</v>
      </c>
      <c r="AR263" s="75">
        <v>0</v>
      </c>
      <c r="AS263" s="75">
        <v>-27553.919999999998</v>
      </c>
      <c r="AT263" s="75">
        <v>-103396.18</v>
      </c>
      <c r="AU263" s="75">
        <v>0</v>
      </c>
      <c r="AV263" s="75">
        <v>-8316.24</v>
      </c>
      <c r="AW263" s="75">
        <v>-24563.87</v>
      </c>
      <c r="AX263" s="75">
        <v>0</v>
      </c>
      <c r="AY263" s="75">
        <v>0</v>
      </c>
      <c r="AZ263" s="75">
        <v>-143247.9</v>
      </c>
      <c r="BA263" s="75">
        <v>0</v>
      </c>
      <c r="BB263" s="75">
        <v>0</v>
      </c>
      <c r="BC263" s="75">
        <v>0</v>
      </c>
      <c r="BD263" s="75">
        <v>-16210</v>
      </c>
      <c r="BE263" s="75">
        <v>0</v>
      </c>
      <c r="BF263" s="75">
        <v>0</v>
      </c>
      <c r="BG263" s="75">
        <v>0</v>
      </c>
      <c r="BH263" s="75">
        <v>0</v>
      </c>
      <c r="BI263" s="75">
        <v>0</v>
      </c>
      <c r="BJ263" s="75">
        <v>0</v>
      </c>
      <c r="BK263" s="75">
        <v>0</v>
      </c>
      <c r="BL263" s="75">
        <v>0</v>
      </c>
      <c r="BM263" s="75">
        <v>0</v>
      </c>
      <c r="BN263" s="75">
        <v>0</v>
      </c>
      <c r="BO263" s="75">
        <v>-9435.7000000000007</v>
      </c>
      <c r="BP263" s="75">
        <v>0</v>
      </c>
      <c r="BQ263" s="75">
        <v>0</v>
      </c>
      <c r="BR263" s="75">
        <v>0</v>
      </c>
      <c r="BS263" s="75">
        <v>0</v>
      </c>
      <c r="BT263" s="75">
        <v>-78228.479999999996</v>
      </c>
      <c r="BU263" s="75">
        <v>-148209.60000000001</v>
      </c>
      <c r="BV263" s="75">
        <v>-53000.05</v>
      </c>
      <c r="BW263" s="75">
        <v>0</v>
      </c>
      <c r="BX263" s="75">
        <v>0</v>
      </c>
      <c r="BY263" s="76">
        <v>188933060.41</v>
      </c>
    </row>
    <row r="264" spans="1:77" x14ac:dyDescent="0.2">
      <c r="A264" s="73" t="s">
        <v>43</v>
      </c>
      <c r="B264" s="74" t="s">
        <v>723</v>
      </c>
      <c r="C264" s="73" t="s">
        <v>724</v>
      </c>
      <c r="D264" s="75">
        <v>0</v>
      </c>
      <c r="E264" s="75">
        <v>0</v>
      </c>
      <c r="F264" s="75">
        <v>0</v>
      </c>
      <c r="G264" s="75">
        <v>23210.6</v>
      </c>
      <c r="H264" s="75">
        <v>0</v>
      </c>
      <c r="I264" s="75">
        <v>0</v>
      </c>
      <c r="J264" s="75">
        <v>743926.6</v>
      </c>
      <c r="K264" s="75">
        <v>0</v>
      </c>
      <c r="L264" s="75">
        <v>0</v>
      </c>
      <c r="M264" s="75">
        <v>160</v>
      </c>
      <c r="N264" s="75">
        <v>0</v>
      </c>
      <c r="O264" s="75">
        <v>0</v>
      </c>
      <c r="P264" s="75">
        <v>14508.36</v>
      </c>
      <c r="Q264" s="75">
        <v>11610.98</v>
      </c>
      <c r="R264" s="75">
        <v>0</v>
      </c>
      <c r="S264" s="75">
        <v>0</v>
      </c>
      <c r="T264" s="75">
        <v>0</v>
      </c>
      <c r="U264" s="75">
        <v>0</v>
      </c>
      <c r="V264" s="75">
        <v>0</v>
      </c>
      <c r="W264" s="75">
        <v>11494.8</v>
      </c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75">
        <v>112458.32</v>
      </c>
      <c r="AG264" s="75">
        <v>0</v>
      </c>
      <c r="AH264" s="75">
        <v>0</v>
      </c>
      <c r="AI264" s="75">
        <v>0</v>
      </c>
      <c r="AJ264" s="75">
        <v>101028.34</v>
      </c>
      <c r="AK264" s="75">
        <v>0</v>
      </c>
      <c r="AL264" s="75">
        <v>0</v>
      </c>
      <c r="AM264" s="75">
        <v>0</v>
      </c>
      <c r="AN264" s="75">
        <v>1979.6</v>
      </c>
      <c r="AO264" s="75">
        <v>0</v>
      </c>
      <c r="AP264" s="75">
        <v>0</v>
      </c>
      <c r="AQ264" s="75">
        <v>0</v>
      </c>
      <c r="AR264" s="75">
        <v>0</v>
      </c>
      <c r="AS264" s="75">
        <v>0</v>
      </c>
      <c r="AT264" s="75">
        <v>0</v>
      </c>
      <c r="AU264" s="75">
        <v>0</v>
      </c>
      <c r="AV264" s="75">
        <v>0</v>
      </c>
      <c r="AW264" s="75">
        <v>226.8</v>
      </c>
      <c r="AX264" s="75">
        <v>0</v>
      </c>
      <c r="AY264" s="75">
        <v>0</v>
      </c>
      <c r="AZ264" s="75">
        <v>2500</v>
      </c>
      <c r="BA264" s="75">
        <v>0</v>
      </c>
      <c r="BB264" s="75">
        <v>0</v>
      </c>
      <c r="BC264" s="75">
        <v>0</v>
      </c>
      <c r="BD264" s="75">
        <v>0</v>
      </c>
      <c r="BE264" s="75">
        <v>0</v>
      </c>
      <c r="BF264" s="75">
        <v>0</v>
      </c>
      <c r="BG264" s="75">
        <v>0</v>
      </c>
      <c r="BH264" s="75">
        <v>0</v>
      </c>
      <c r="BI264" s="75">
        <v>0</v>
      </c>
      <c r="BJ264" s="75">
        <v>0</v>
      </c>
      <c r="BK264" s="75">
        <v>0</v>
      </c>
      <c r="BL264" s="75">
        <v>0</v>
      </c>
      <c r="BM264" s="75">
        <v>0</v>
      </c>
      <c r="BN264" s="75">
        <v>0</v>
      </c>
      <c r="BO264" s="75">
        <v>0</v>
      </c>
      <c r="BP264" s="75">
        <v>0</v>
      </c>
      <c r="BQ264" s="75">
        <v>0</v>
      </c>
      <c r="BR264" s="75">
        <v>0</v>
      </c>
      <c r="BS264" s="75">
        <v>0</v>
      </c>
      <c r="BT264" s="75">
        <v>0</v>
      </c>
      <c r="BU264" s="75">
        <v>5823.8</v>
      </c>
      <c r="BV264" s="75">
        <v>0</v>
      </c>
      <c r="BW264" s="75">
        <v>0</v>
      </c>
      <c r="BX264" s="75">
        <v>0</v>
      </c>
      <c r="BY264" s="76">
        <v>-74778874.349999994</v>
      </c>
    </row>
    <row r="265" spans="1:77" x14ac:dyDescent="0.2">
      <c r="A265" s="73" t="s">
        <v>43</v>
      </c>
      <c r="B265" s="74" t="s">
        <v>725</v>
      </c>
      <c r="C265" s="73" t="s">
        <v>726</v>
      </c>
      <c r="D265" s="75">
        <v>-95297482.709999993</v>
      </c>
      <c r="E265" s="75">
        <v>-34097603.579999998</v>
      </c>
      <c r="F265" s="75">
        <v>-26984491.239999998</v>
      </c>
      <c r="G265" s="75">
        <v>-25847568.359999999</v>
      </c>
      <c r="H265" s="75">
        <v>-23075653.460000001</v>
      </c>
      <c r="I265" s="75">
        <v>-11878604.67</v>
      </c>
      <c r="J265" s="75">
        <v>-20133041.57</v>
      </c>
      <c r="K265" s="75">
        <v>-24023733.18</v>
      </c>
      <c r="L265" s="75">
        <v>-10545760.93</v>
      </c>
      <c r="M265" s="75">
        <v>-49588860.259999998</v>
      </c>
      <c r="N265" s="75">
        <v>-13760063.76</v>
      </c>
      <c r="O265" s="75">
        <v>-27322470.82</v>
      </c>
      <c r="P265" s="75">
        <v>-40315316.609999999</v>
      </c>
      <c r="Q265" s="75">
        <v>-44859648.670000002</v>
      </c>
      <c r="R265" s="75">
        <v>-5448261.0700000003</v>
      </c>
      <c r="S265" s="75">
        <v>-33151510.739999998</v>
      </c>
      <c r="T265" s="75">
        <v>-20931879.329999998</v>
      </c>
      <c r="U265" s="75">
        <v>-8553013.0299999993</v>
      </c>
      <c r="V265" s="75">
        <v>-47522900.07</v>
      </c>
      <c r="W265" s="75">
        <v>-38325530.259999998</v>
      </c>
      <c r="X265" s="75">
        <v>-28995685.59</v>
      </c>
      <c r="Y265" s="75">
        <v>-47271166.229999997</v>
      </c>
      <c r="Z265" s="75">
        <v>-19967644.48</v>
      </c>
      <c r="AA265" s="75">
        <v>-29841929.98</v>
      </c>
      <c r="AB265" s="75">
        <v>-19310049.420000002</v>
      </c>
      <c r="AC265" s="75">
        <v>0</v>
      </c>
      <c r="AD265" s="75">
        <v>-10681314.060000001</v>
      </c>
      <c r="AE265" s="75">
        <v>-61206867.009999998</v>
      </c>
      <c r="AF265" s="75">
        <v>-23315136.27</v>
      </c>
      <c r="AG265" s="75">
        <v>-13605614.439999999</v>
      </c>
      <c r="AH265" s="75">
        <v>-6108543.75</v>
      </c>
      <c r="AI265" s="75">
        <v>-11630131.890000001</v>
      </c>
      <c r="AJ265" s="75">
        <v>-19527332.239999998</v>
      </c>
      <c r="AK265" s="75">
        <v>-18020407.780000001</v>
      </c>
      <c r="AL265" s="75">
        <v>-16106972.25</v>
      </c>
      <c r="AM265" s="75">
        <v>-23342880.359999999</v>
      </c>
      <c r="AN265" s="75">
        <v>-13261331.640000001</v>
      </c>
      <c r="AO265" s="75">
        <v>-15466029.99</v>
      </c>
      <c r="AP265" s="75">
        <v>-14886923.16</v>
      </c>
      <c r="AQ265" s="75">
        <v>-59446218.93</v>
      </c>
      <c r="AR265" s="75">
        <v>-17406381.559999999</v>
      </c>
      <c r="AS265" s="75">
        <v>-23600678.359999999</v>
      </c>
      <c r="AT265" s="75">
        <v>-16966094.280000001</v>
      </c>
      <c r="AU265" s="75">
        <v>-17171872.059999999</v>
      </c>
      <c r="AV265" s="75">
        <v>-3710615.73</v>
      </c>
      <c r="AW265" s="75">
        <v>-7413537.3399999999</v>
      </c>
      <c r="AX265" s="75">
        <v>-76768231.060000002</v>
      </c>
      <c r="AY265" s="75">
        <v>-14174717.300000001</v>
      </c>
      <c r="AZ265" s="75">
        <v>-21862384.239999998</v>
      </c>
      <c r="BA265" s="75">
        <v>-29053926.68</v>
      </c>
      <c r="BB265" s="75">
        <v>-29689161.879999999</v>
      </c>
      <c r="BC265" s="75">
        <v>-19812388.600000001</v>
      </c>
      <c r="BD265" s="75">
        <v>-32144543.829999998</v>
      </c>
      <c r="BE265" s="75">
        <v>-30832346.629999999</v>
      </c>
      <c r="BF265" s="75">
        <v>-17643571.710000001</v>
      </c>
      <c r="BG265" s="75">
        <v>-8275878.9500000002</v>
      </c>
      <c r="BH265" s="75">
        <v>-5870277.3300000001</v>
      </c>
      <c r="BI265" s="75">
        <v>0</v>
      </c>
      <c r="BJ265" s="75">
        <v>-23650672.25</v>
      </c>
      <c r="BK265" s="75">
        <v>-10436045.119999999</v>
      </c>
      <c r="BL265" s="75">
        <v>-8428753.1199999992</v>
      </c>
      <c r="BM265" s="75">
        <v>-11608451.609999999</v>
      </c>
      <c r="BN265" s="75">
        <v>-21223781.530000001</v>
      </c>
      <c r="BO265" s="75">
        <v>0</v>
      </c>
      <c r="BP265" s="75">
        <v>-36320698.759999998</v>
      </c>
      <c r="BQ265" s="75">
        <v>-15632707.6</v>
      </c>
      <c r="BR265" s="75">
        <v>-17624299.800000001</v>
      </c>
      <c r="BS265" s="75">
        <v>-20573299.16</v>
      </c>
      <c r="BT265" s="75">
        <v>-27126530.66</v>
      </c>
      <c r="BU265" s="75">
        <v>-33324467.949999999</v>
      </c>
      <c r="BV265" s="75">
        <v>-15466291.9</v>
      </c>
      <c r="BW265" s="75">
        <v>-8528656.3100000005</v>
      </c>
      <c r="BX265" s="75">
        <v>-8109472.8700000001</v>
      </c>
      <c r="BY265" s="76">
        <v>40728365.159999996</v>
      </c>
    </row>
    <row r="266" spans="1:77" x14ac:dyDescent="0.2">
      <c r="A266" s="73" t="s">
        <v>43</v>
      </c>
      <c r="B266" s="74" t="s">
        <v>727</v>
      </c>
      <c r="C266" s="73" t="s">
        <v>728</v>
      </c>
      <c r="D266" s="75">
        <v>-47164065.229999997</v>
      </c>
      <c r="E266" s="75">
        <v>-7008235.4800000004</v>
      </c>
      <c r="F266" s="75">
        <v>-12976487.52</v>
      </c>
      <c r="G266" s="75">
        <v>-3892450.26</v>
      </c>
      <c r="H266" s="75">
        <v>-2232828.85</v>
      </c>
      <c r="I266" s="75">
        <v>0</v>
      </c>
      <c r="J266" s="75">
        <v>-117698755.84</v>
      </c>
      <c r="K266" s="75">
        <v>-6290334.1699999999</v>
      </c>
      <c r="L266" s="75">
        <v>-1433523.56</v>
      </c>
      <c r="M266" s="75">
        <v>-13680145.800000001</v>
      </c>
      <c r="N266" s="75">
        <v>-1302167.28</v>
      </c>
      <c r="O266" s="75">
        <v>-3750486.68</v>
      </c>
      <c r="P266" s="75">
        <v>-11120905.16</v>
      </c>
      <c r="Q266" s="75">
        <v>-6418906.1299999999</v>
      </c>
      <c r="R266" s="75">
        <v>-525044.54</v>
      </c>
      <c r="S266" s="75">
        <v>-2188598.69</v>
      </c>
      <c r="T266" s="75">
        <v>-2360641.9300000002</v>
      </c>
      <c r="U266" s="75">
        <v>-642849.76</v>
      </c>
      <c r="V266" s="75">
        <v>-61496244.340000004</v>
      </c>
      <c r="W266" s="75">
        <v>-7634476.7199999997</v>
      </c>
      <c r="X266" s="75">
        <v>-3555875.56</v>
      </c>
      <c r="Y266" s="75">
        <v>0</v>
      </c>
      <c r="Z266" s="75">
        <v>-1667326.12</v>
      </c>
      <c r="AA266" s="75">
        <v>-2296512.6800000002</v>
      </c>
      <c r="AB266" s="75">
        <v>0</v>
      </c>
      <c r="AC266" s="75">
        <v>0</v>
      </c>
      <c r="AD266" s="75">
        <v>0</v>
      </c>
      <c r="AE266" s="75">
        <v>-106291050.43000001</v>
      </c>
      <c r="AF266" s="75">
        <v>-1717589.84</v>
      </c>
      <c r="AG266" s="75">
        <v>-974501.58</v>
      </c>
      <c r="AH266" s="75">
        <v>-2085880.21</v>
      </c>
      <c r="AI266" s="75">
        <v>-1061957.75</v>
      </c>
      <c r="AJ266" s="75">
        <v>-1922993.24</v>
      </c>
      <c r="AK266" s="75">
        <v>-1588654.96</v>
      </c>
      <c r="AL266" s="75">
        <v>-1973930.4</v>
      </c>
      <c r="AM266" s="75">
        <v>-2028936.48</v>
      </c>
      <c r="AN266" s="75">
        <v>-1184001.6399999999</v>
      </c>
      <c r="AO266" s="75">
        <v>-1519100.72</v>
      </c>
      <c r="AP266" s="75">
        <v>-1008559.97</v>
      </c>
      <c r="AQ266" s="75">
        <v>-42339815.899999999</v>
      </c>
      <c r="AR266" s="75">
        <v>-1156429.04</v>
      </c>
      <c r="AS266" s="75">
        <v>-1174428.92</v>
      </c>
      <c r="AT266" s="75">
        <v>-2023631</v>
      </c>
      <c r="AU266" s="75">
        <v>-1618034.22</v>
      </c>
      <c r="AV266" s="75">
        <v>-188996.56</v>
      </c>
      <c r="AW266" s="75">
        <v>-686258.24</v>
      </c>
      <c r="AX266" s="75">
        <v>-55423753</v>
      </c>
      <c r="AY266" s="75">
        <v>-1631381.1</v>
      </c>
      <c r="AZ266" s="75">
        <v>-2589334.16</v>
      </c>
      <c r="BA266" s="75">
        <v>-2963189.96</v>
      </c>
      <c r="BB266" s="75">
        <v>-3515696.73</v>
      </c>
      <c r="BC266" s="75">
        <v>-2171847.88</v>
      </c>
      <c r="BD266" s="75">
        <v>-6786070.3600000003</v>
      </c>
      <c r="BE266" s="75">
        <v>-5577417.5999999996</v>
      </c>
      <c r="BF266" s="75">
        <v>-2735437.46</v>
      </c>
      <c r="BG266" s="75">
        <v>-822397.02</v>
      </c>
      <c r="BH266" s="75">
        <v>0</v>
      </c>
      <c r="BI266" s="75">
        <v>-66837295.600000001</v>
      </c>
      <c r="BJ266" s="75">
        <v>-14825476.15</v>
      </c>
      <c r="BK266" s="75">
        <v>-2952099.69</v>
      </c>
      <c r="BL266" s="75">
        <v>-1135399.99</v>
      </c>
      <c r="BM266" s="75">
        <v>-1264956.52</v>
      </c>
      <c r="BN266" s="75">
        <v>-2241508.44</v>
      </c>
      <c r="BO266" s="75">
        <v>-1358245.97</v>
      </c>
      <c r="BP266" s="75">
        <v>-38425218.399999999</v>
      </c>
      <c r="BQ266" s="75">
        <v>-1443884.32</v>
      </c>
      <c r="BR266" s="75">
        <v>-1342590.8</v>
      </c>
      <c r="BS266" s="75">
        <v>-2206895.7999999998</v>
      </c>
      <c r="BT266" s="75">
        <v>-2530065.56</v>
      </c>
      <c r="BU266" s="75">
        <v>-8620833.5199999996</v>
      </c>
      <c r="BV266" s="75">
        <v>-1153055</v>
      </c>
      <c r="BW266" s="75">
        <v>-719284.28</v>
      </c>
      <c r="BX266" s="75">
        <v>-357556.76</v>
      </c>
      <c r="BY266" s="76">
        <v>-6823891.1599999983</v>
      </c>
    </row>
    <row r="267" spans="1:77" x14ac:dyDescent="0.2">
      <c r="A267" s="73" t="s">
        <v>43</v>
      </c>
      <c r="B267" s="74" t="s">
        <v>729</v>
      </c>
      <c r="C267" s="73" t="s">
        <v>730</v>
      </c>
      <c r="D267" s="75">
        <v>-17541762.530000001</v>
      </c>
      <c r="E267" s="75">
        <v>-6281622.2699999996</v>
      </c>
      <c r="F267" s="75">
        <v>-4969320.3600000003</v>
      </c>
      <c r="G267" s="75">
        <v>-4762238.09</v>
      </c>
      <c r="H267" s="75">
        <v>-4251729.4000000004</v>
      </c>
      <c r="I267" s="75">
        <v>-2188699.81</v>
      </c>
      <c r="J267" s="75">
        <v>-3833626.97</v>
      </c>
      <c r="K267" s="75">
        <v>-4607936</v>
      </c>
      <c r="L267" s="75">
        <v>-2008791.51</v>
      </c>
      <c r="M267" s="75">
        <v>-9469330.1999999993</v>
      </c>
      <c r="N267" s="75">
        <v>-2637497.83</v>
      </c>
      <c r="O267" s="75">
        <v>-5240165.99</v>
      </c>
      <c r="P267" s="75">
        <v>-7734158.0700000003</v>
      </c>
      <c r="Q267" s="75">
        <v>-8577926.6600000001</v>
      </c>
      <c r="R267" s="75">
        <v>-1011154.68</v>
      </c>
      <c r="S267" s="75">
        <v>-6358455.1500000004</v>
      </c>
      <c r="T267" s="75">
        <v>-4016614.64</v>
      </c>
      <c r="U267" s="75">
        <v>-1640054.79</v>
      </c>
      <c r="V267" s="75">
        <v>-9037972.8000000007</v>
      </c>
      <c r="W267" s="75">
        <v>-7344183.7400000002</v>
      </c>
      <c r="X267" s="75">
        <v>-5557657.1399999997</v>
      </c>
      <c r="Y267" s="75">
        <v>0</v>
      </c>
      <c r="Z267" s="75">
        <v>-3793909.98</v>
      </c>
      <c r="AA267" s="75">
        <v>-5717934.5199999996</v>
      </c>
      <c r="AB267" s="75">
        <v>-3701856.72</v>
      </c>
      <c r="AC267" s="75">
        <v>0</v>
      </c>
      <c r="AD267" s="75">
        <v>-2048088.96</v>
      </c>
      <c r="AE267" s="75">
        <v>-11221258.949999999</v>
      </c>
      <c r="AF267" s="75">
        <v>-4268876.4000000004</v>
      </c>
      <c r="AG267" s="75">
        <v>-2491731.4300000002</v>
      </c>
      <c r="AH267" s="75">
        <v>-2236075.85</v>
      </c>
      <c r="AI267" s="75">
        <v>-2130129.0699999998</v>
      </c>
      <c r="AJ267" s="75">
        <v>-3577460.39</v>
      </c>
      <c r="AK267" s="75">
        <v>-3299915.44</v>
      </c>
      <c r="AL267" s="75">
        <v>-2947158.82</v>
      </c>
      <c r="AM267" s="75">
        <v>-4273573.82</v>
      </c>
      <c r="AN267" s="75">
        <v>-2428293.75</v>
      </c>
      <c r="AO267" s="75">
        <v>-2831743.93</v>
      </c>
      <c r="AP267" s="75">
        <v>-2726414.18</v>
      </c>
      <c r="AQ267" s="75">
        <v>-10847473.73</v>
      </c>
      <c r="AR267" s="75">
        <v>-3175553.79</v>
      </c>
      <c r="AS267" s="75">
        <v>-4305890.18</v>
      </c>
      <c r="AT267" s="75">
        <v>-3096861.02</v>
      </c>
      <c r="AU267" s="75">
        <v>-3132279.01</v>
      </c>
      <c r="AV267" s="75">
        <v>-676181.48</v>
      </c>
      <c r="AW267" s="75">
        <v>-1351950.38</v>
      </c>
      <c r="AX267" s="75">
        <v>-13710446.619999999</v>
      </c>
      <c r="AY267" s="75">
        <v>-2527738.6800000002</v>
      </c>
      <c r="AZ267" s="75">
        <v>-3895735.39</v>
      </c>
      <c r="BA267" s="75">
        <v>-5188817.37</v>
      </c>
      <c r="BB267" s="75">
        <v>-5290453.9400000004</v>
      </c>
      <c r="BC267" s="75">
        <v>-3532487.67</v>
      </c>
      <c r="BD267" s="75">
        <v>-5730114.3300000001</v>
      </c>
      <c r="BE267" s="75">
        <v>-5503122.7999999998</v>
      </c>
      <c r="BF267" s="75">
        <v>-3145753.1</v>
      </c>
      <c r="BG267" s="75">
        <v>-1482818.23</v>
      </c>
      <c r="BH267" s="75">
        <v>-1015830.84</v>
      </c>
      <c r="BI267" s="75">
        <v>0</v>
      </c>
      <c r="BJ267" s="75">
        <v>-4269371.45</v>
      </c>
      <c r="BK267" s="75">
        <v>-1881557.54</v>
      </c>
      <c r="BL267" s="75">
        <v>-1520762.26</v>
      </c>
      <c r="BM267" s="75">
        <v>-2066768.22</v>
      </c>
      <c r="BN267" s="75">
        <v>-3824674.09</v>
      </c>
      <c r="BO267" s="75">
        <v>0</v>
      </c>
      <c r="BP267" s="75">
        <v>-6580424.2199999997</v>
      </c>
      <c r="BQ267" s="75">
        <v>-2833812.97</v>
      </c>
      <c r="BR267" s="75">
        <v>-3195382.71</v>
      </c>
      <c r="BS267" s="75">
        <v>-3729355</v>
      </c>
      <c r="BT267" s="75">
        <v>-4918764.54</v>
      </c>
      <c r="BU267" s="75">
        <v>-6040019.0499999998</v>
      </c>
      <c r="BV267" s="75">
        <v>-2802966.64</v>
      </c>
      <c r="BW267" s="75">
        <v>-1546216.52</v>
      </c>
      <c r="BX267" s="75">
        <v>-1469995.08</v>
      </c>
      <c r="BY267" s="76">
        <v>4953117.3199999984</v>
      </c>
    </row>
    <row r="268" spans="1:77" x14ac:dyDescent="0.2">
      <c r="A268" s="73" t="s">
        <v>43</v>
      </c>
      <c r="B268" s="74" t="s">
        <v>731</v>
      </c>
      <c r="C268" s="73" t="s">
        <v>732</v>
      </c>
      <c r="D268" s="75">
        <v>436250</v>
      </c>
      <c r="E268" s="75">
        <v>229600</v>
      </c>
      <c r="F268" s="75">
        <v>159450</v>
      </c>
      <c r="G268" s="75">
        <v>139400</v>
      </c>
      <c r="H268" s="75">
        <v>214800</v>
      </c>
      <c r="I268" s="75">
        <v>0</v>
      </c>
      <c r="J268" s="75">
        <v>442808</v>
      </c>
      <c r="K268" s="75">
        <v>190050</v>
      </c>
      <c r="L268" s="75">
        <v>0</v>
      </c>
      <c r="M268" s="75">
        <v>270400</v>
      </c>
      <c r="N268" s="75">
        <v>52400</v>
      </c>
      <c r="O268" s="75">
        <v>63500</v>
      </c>
      <c r="P268" s="75">
        <v>22700</v>
      </c>
      <c r="Q268" s="75">
        <v>211050</v>
      </c>
      <c r="R268" s="75">
        <v>26700</v>
      </c>
      <c r="S268" s="75">
        <v>14950</v>
      </c>
      <c r="T268" s="75">
        <v>18100</v>
      </c>
      <c r="U268" s="75">
        <v>21050</v>
      </c>
      <c r="V268" s="75">
        <v>722550</v>
      </c>
      <c r="W268" s="75">
        <v>0</v>
      </c>
      <c r="X268" s="75">
        <v>59950</v>
      </c>
      <c r="Y268" s="75">
        <v>0</v>
      </c>
      <c r="Z268" s="75">
        <v>45450</v>
      </c>
      <c r="AA268" s="75">
        <v>0</v>
      </c>
      <c r="AB268" s="75">
        <v>134300</v>
      </c>
      <c r="AC268" s="75">
        <v>0</v>
      </c>
      <c r="AD268" s="75">
        <v>0</v>
      </c>
      <c r="AE268" s="75">
        <v>337200</v>
      </c>
      <c r="AF268" s="75">
        <v>63950</v>
      </c>
      <c r="AG268" s="75">
        <v>49850</v>
      </c>
      <c r="AH268" s="75">
        <v>34050</v>
      </c>
      <c r="AI268" s="75">
        <v>44950</v>
      </c>
      <c r="AJ268" s="75">
        <v>88750</v>
      </c>
      <c r="AK268" s="75">
        <v>105950</v>
      </c>
      <c r="AL268" s="75">
        <v>33650</v>
      </c>
      <c r="AM268" s="75">
        <v>89750</v>
      </c>
      <c r="AN268" s="75">
        <v>83100</v>
      </c>
      <c r="AO268" s="75">
        <v>33900</v>
      </c>
      <c r="AP268" s="75">
        <v>17350</v>
      </c>
      <c r="AQ268" s="75">
        <v>500099</v>
      </c>
      <c r="AR268" s="75">
        <v>56250</v>
      </c>
      <c r="AS268" s="75">
        <v>91800</v>
      </c>
      <c r="AT268" s="75">
        <v>75000</v>
      </c>
      <c r="AU268" s="75">
        <v>68900</v>
      </c>
      <c r="AV268" s="75">
        <v>63950</v>
      </c>
      <c r="AW268" s="75">
        <v>59250</v>
      </c>
      <c r="AX268" s="75">
        <v>868680.7</v>
      </c>
      <c r="AY268" s="75">
        <v>28400</v>
      </c>
      <c r="AZ268" s="75">
        <v>162150</v>
      </c>
      <c r="BA268" s="75">
        <v>117950</v>
      </c>
      <c r="BB268" s="75">
        <v>169900</v>
      </c>
      <c r="BC268" s="75">
        <v>236800</v>
      </c>
      <c r="BD268" s="75">
        <v>79250</v>
      </c>
      <c r="BE268" s="75">
        <v>191850</v>
      </c>
      <c r="BF268" s="75">
        <v>120600</v>
      </c>
      <c r="BG268" s="75">
        <v>13750</v>
      </c>
      <c r="BH268" s="75">
        <v>44150</v>
      </c>
      <c r="BI268" s="75">
        <v>932450</v>
      </c>
      <c r="BJ268" s="75">
        <v>609350</v>
      </c>
      <c r="BK268" s="75">
        <v>205600</v>
      </c>
      <c r="BL268" s="75">
        <v>43000</v>
      </c>
      <c r="BM268" s="75">
        <v>170450</v>
      </c>
      <c r="BN268" s="75">
        <v>186200</v>
      </c>
      <c r="BO268" s="75">
        <v>63050</v>
      </c>
      <c r="BP268" s="75">
        <v>391274</v>
      </c>
      <c r="BQ268" s="75">
        <v>31750</v>
      </c>
      <c r="BR268" s="75">
        <v>226850</v>
      </c>
      <c r="BS268" s="75">
        <v>106650</v>
      </c>
      <c r="BT268" s="75">
        <v>169200</v>
      </c>
      <c r="BU268" s="75">
        <v>251250</v>
      </c>
      <c r="BV268" s="75">
        <v>174400</v>
      </c>
      <c r="BW268" s="75">
        <v>50000</v>
      </c>
      <c r="BX268" s="75">
        <v>38200</v>
      </c>
      <c r="BY268" s="76">
        <v>-511476.97</v>
      </c>
    </row>
    <row r="269" spans="1:77" x14ac:dyDescent="0.2">
      <c r="A269" s="73" t="s">
        <v>43</v>
      </c>
      <c r="B269" s="74" t="s">
        <v>733</v>
      </c>
      <c r="C269" s="73" t="s">
        <v>734</v>
      </c>
      <c r="D269" s="75">
        <v>0</v>
      </c>
      <c r="E269" s="75"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-410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-8823.57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75">
        <v>0</v>
      </c>
      <c r="AW269" s="75">
        <v>0</v>
      </c>
      <c r="AX269" s="75">
        <v>-1723.82</v>
      </c>
      <c r="AY269" s="75">
        <v>0</v>
      </c>
      <c r="AZ269" s="75">
        <v>-2484</v>
      </c>
      <c r="BA269" s="75">
        <v>0</v>
      </c>
      <c r="BB269" s="75">
        <v>0</v>
      </c>
      <c r="BC269" s="75">
        <v>-4749.7299999999996</v>
      </c>
      <c r="BD269" s="75">
        <v>0</v>
      </c>
      <c r="BE269" s="75">
        <v>0</v>
      </c>
      <c r="BF269" s="75">
        <v>0</v>
      </c>
      <c r="BG269" s="75">
        <v>0</v>
      </c>
      <c r="BH269" s="75">
        <v>0</v>
      </c>
      <c r="BI269" s="75">
        <v>0</v>
      </c>
      <c r="BJ269" s="75">
        <v>0</v>
      </c>
      <c r="BK269" s="75">
        <v>0</v>
      </c>
      <c r="BL269" s="75">
        <v>0</v>
      </c>
      <c r="BM269" s="75">
        <v>0</v>
      </c>
      <c r="BN269" s="75">
        <v>0</v>
      </c>
      <c r="BO269" s="75">
        <v>0</v>
      </c>
      <c r="BP269" s="75">
        <v>0</v>
      </c>
      <c r="BQ269" s="75">
        <v>0</v>
      </c>
      <c r="BR269" s="75">
        <v>0</v>
      </c>
      <c r="BS269" s="75">
        <v>0</v>
      </c>
      <c r="BT269" s="75">
        <v>0</v>
      </c>
      <c r="BU269" s="75">
        <v>0</v>
      </c>
      <c r="BV269" s="75">
        <v>0</v>
      </c>
      <c r="BW269" s="75">
        <v>0</v>
      </c>
      <c r="BX269" s="75">
        <v>0</v>
      </c>
      <c r="BY269" s="76">
        <v>450929.84</v>
      </c>
    </row>
    <row r="270" spans="1:77" x14ac:dyDescent="0.2">
      <c r="A270" s="73" t="s">
        <v>43</v>
      </c>
      <c r="B270" s="74" t="s">
        <v>735</v>
      </c>
      <c r="C270" s="73" t="s">
        <v>736</v>
      </c>
      <c r="D270" s="75">
        <v>0</v>
      </c>
      <c r="E270" s="75">
        <v>0</v>
      </c>
      <c r="F270" s="75">
        <v>0</v>
      </c>
      <c r="G270" s="75">
        <v>1205.32</v>
      </c>
      <c r="H270" s="75">
        <v>0</v>
      </c>
      <c r="I270" s="75">
        <v>0</v>
      </c>
      <c r="J270" s="75">
        <v>1293.18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v>10416.74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866.37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75">
        <v>0</v>
      </c>
      <c r="AW270" s="75">
        <v>0</v>
      </c>
      <c r="AX270" s="75">
        <v>0</v>
      </c>
      <c r="AY270" s="75">
        <v>0</v>
      </c>
      <c r="AZ270" s="75">
        <v>7128</v>
      </c>
      <c r="BA270" s="75">
        <v>0</v>
      </c>
      <c r="BB270" s="75">
        <v>0</v>
      </c>
      <c r="BC270" s="75">
        <v>0</v>
      </c>
      <c r="BD270" s="75">
        <v>0</v>
      </c>
      <c r="BE270" s="75">
        <v>0</v>
      </c>
      <c r="BF270" s="75">
        <v>0</v>
      </c>
      <c r="BG270" s="75">
        <v>0</v>
      </c>
      <c r="BH270" s="75">
        <v>0</v>
      </c>
      <c r="BI270" s="75">
        <v>0</v>
      </c>
      <c r="BJ270" s="75">
        <v>0</v>
      </c>
      <c r="BK270" s="75">
        <v>0</v>
      </c>
      <c r="BL270" s="75">
        <v>0</v>
      </c>
      <c r="BM270" s="75">
        <v>0</v>
      </c>
      <c r="BN270" s="75">
        <v>0</v>
      </c>
      <c r="BO270" s="75">
        <v>0</v>
      </c>
      <c r="BP270" s="75">
        <v>0</v>
      </c>
      <c r="BQ270" s="75">
        <v>0</v>
      </c>
      <c r="BR270" s="75">
        <v>0</v>
      </c>
      <c r="BS270" s="75">
        <v>0</v>
      </c>
      <c r="BT270" s="75">
        <v>0</v>
      </c>
      <c r="BU270" s="75">
        <v>0</v>
      </c>
      <c r="BV270" s="75">
        <v>0</v>
      </c>
      <c r="BW270" s="75">
        <v>0</v>
      </c>
      <c r="BX270" s="75">
        <v>0</v>
      </c>
      <c r="BY270" s="76"/>
    </row>
    <row r="271" spans="1:77" x14ac:dyDescent="0.2">
      <c r="A271" s="73" t="s">
        <v>43</v>
      </c>
      <c r="B271" s="74" t="s">
        <v>737</v>
      </c>
      <c r="C271" s="73" t="s">
        <v>738</v>
      </c>
      <c r="D271" s="75">
        <v>0</v>
      </c>
      <c r="E271" s="75">
        <v>0</v>
      </c>
      <c r="F271" s="75">
        <v>-310008.59000000003</v>
      </c>
      <c r="G271" s="75">
        <v>-4899.2299999999996</v>
      </c>
      <c r="H271" s="75">
        <v>0</v>
      </c>
      <c r="I271" s="75">
        <v>0</v>
      </c>
      <c r="J271" s="75">
        <v>-268520.53999999998</v>
      </c>
      <c r="K271" s="75">
        <v>-38985.129999999997</v>
      </c>
      <c r="L271" s="75">
        <v>-1823.29</v>
      </c>
      <c r="M271" s="75">
        <v>-50928.67</v>
      </c>
      <c r="N271" s="75">
        <v>-9260.15</v>
      </c>
      <c r="O271" s="75">
        <v>-103219.16</v>
      </c>
      <c r="P271" s="75">
        <v>-222071.01</v>
      </c>
      <c r="Q271" s="75">
        <v>-128337.41</v>
      </c>
      <c r="R271" s="75">
        <v>0</v>
      </c>
      <c r="S271" s="75">
        <v>0</v>
      </c>
      <c r="T271" s="75">
        <v>0</v>
      </c>
      <c r="U271" s="75">
        <v>-2577</v>
      </c>
      <c r="V271" s="75">
        <v>0</v>
      </c>
      <c r="W271" s="75">
        <v>-68527.88</v>
      </c>
      <c r="X271" s="75">
        <v>-5553.56</v>
      </c>
      <c r="Y271" s="75">
        <v>-56753.99</v>
      </c>
      <c r="Z271" s="75">
        <v>0</v>
      </c>
      <c r="AA271" s="75">
        <v>0</v>
      </c>
      <c r="AB271" s="75">
        <v>0</v>
      </c>
      <c r="AC271" s="75">
        <v>0</v>
      </c>
      <c r="AD271" s="75">
        <v>0</v>
      </c>
      <c r="AE271" s="75">
        <v>-3107911.22</v>
      </c>
      <c r="AF271" s="75">
        <v>-4242</v>
      </c>
      <c r="AG271" s="75">
        <v>-6875.91</v>
      </c>
      <c r="AH271" s="75">
        <v>0</v>
      </c>
      <c r="AI271" s="75">
        <v>0</v>
      </c>
      <c r="AJ271" s="75">
        <v>-26975.1</v>
      </c>
      <c r="AK271" s="75">
        <v>-27499.11</v>
      </c>
      <c r="AL271" s="75">
        <v>-1931.23</v>
      </c>
      <c r="AM271" s="75">
        <v>-40679.9</v>
      </c>
      <c r="AN271" s="75">
        <v>0</v>
      </c>
      <c r="AO271" s="75">
        <v>-3942.07</v>
      </c>
      <c r="AP271" s="75">
        <v>-19090.61</v>
      </c>
      <c r="AQ271" s="75">
        <v>-318316.69</v>
      </c>
      <c r="AR271" s="75">
        <v>0</v>
      </c>
      <c r="AS271" s="75">
        <v>-2077.44</v>
      </c>
      <c r="AT271" s="75">
        <v>-1528.75</v>
      </c>
      <c r="AU271" s="75">
        <v>-11107.98</v>
      </c>
      <c r="AV271" s="75">
        <v>-1157</v>
      </c>
      <c r="AW271" s="75">
        <v>-5</v>
      </c>
      <c r="AX271" s="75">
        <v>-51921.32</v>
      </c>
      <c r="AY271" s="75">
        <v>-7620</v>
      </c>
      <c r="AZ271" s="75">
        <v>-22256.62</v>
      </c>
      <c r="BA271" s="75">
        <v>0</v>
      </c>
      <c r="BB271" s="75">
        <v>-77502.44</v>
      </c>
      <c r="BC271" s="75">
        <v>-7485.79</v>
      </c>
      <c r="BD271" s="75">
        <v>-53128.529900000001</v>
      </c>
      <c r="BE271" s="75">
        <v>-59043.03</v>
      </c>
      <c r="BF271" s="75">
        <v>0</v>
      </c>
      <c r="BG271" s="75">
        <v>-1781.22</v>
      </c>
      <c r="BH271" s="75">
        <v>-1120</v>
      </c>
      <c r="BI271" s="75">
        <v>-566187.47</v>
      </c>
      <c r="BJ271" s="75">
        <v>0</v>
      </c>
      <c r="BK271" s="75">
        <v>0</v>
      </c>
      <c r="BL271" s="75">
        <v>-115.15</v>
      </c>
      <c r="BM271" s="75">
        <v>0</v>
      </c>
      <c r="BN271" s="75">
        <v>-1195.56</v>
      </c>
      <c r="BO271" s="75">
        <v>-2863.71</v>
      </c>
      <c r="BP271" s="75">
        <v>-464151.78</v>
      </c>
      <c r="BQ271" s="75">
        <v>-10988.21</v>
      </c>
      <c r="BR271" s="75">
        <v>-1202.1199999999999</v>
      </c>
      <c r="BS271" s="75">
        <v>-10788.24</v>
      </c>
      <c r="BT271" s="75">
        <v>-1261.55</v>
      </c>
      <c r="BU271" s="75">
        <v>-40746.230000000003</v>
      </c>
      <c r="BV271" s="75">
        <v>-6032.77</v>
      </c>
      <c r="BW271" s="75">
        <v>0</v>
      </c>
      <c r="BX271" s="75">
        <v>-4743</v>
      </c>
      <c r="BY271" s="76">
        <v>1112.1400000000001</v>
      </c>
    </row>
    <row r="272" spans="1:77" x14ac:dyDescent="0.2">
      <c r="A272" s="73" t="s">
        <v>43</v>
      </c>
      <c r="B272" s="74" t="s">
        <v>739</v>
      </c>
      <c r="C272" s="73" t="s">
        <v>740</v>
      </c>
      <c r="D272" s="75">
        <v>0</v>
      </c>
      <c r="E272" s="75">
        <v>0</v>
      </c>
      <c r="F272" s="75">
        <v>150103.31</v>
      </c>
      <c r="G272" s="75">
        <v>27140.240000000002</v>
      </c>
      <c r="H272" s="75">
        <v>1504.14</v>
      </c>
      <c r="I272" s="75">
        <v>0</v>
      </c>
      <c r="J272" s="75">
        <v>436361.91</v>
      </c>
      <c r="K272" s="75">
        <v>11334.8</v>
      </c>
      <c r="L272" s="75">
        <v>0</v>
      </c>
      <c r="M272" s="75">
        <v>51329.87</v>
      </c>
      <c r="N272" s="75">
        <v>0.5</v>
      </c>
      <c r="O272" s="75">
        <v>0</v>
      </c>
      <c r="P272" s="75">
        <v>59450.9</v>
      </c>
      <c r="Q272" s="75">
        <v>0</v>
      </c>
      <c r="R272" s="75">
        <v>0</v>
      </c>
      <c r="S272" s="75">
        <v>0</v>
      </c>
      <c r="T272" s="75">
        <v>4655.75</v>
      </c>
      <c r="U272" s="75">
        <v>0</v>
      </c>
      <c r="V272" s="75">
        <v>0</v>
      </c>
      <c r="W272" s="75">
        <v>8776.4</v>
      </c>
      <c r="X272" s="75">
        <v>1249.57</v>
      </c>
      <c r="Y272" s="75">
        <v>7160.7</v>
      </c>
      <c r="Z272" s="75">
        <v>1629.56</v>
      </c>
      <c r="AA272" s="75">
        <v>0</v>
      </c>
      <c r="AB272" s="75">
        <v>0</v>
      </c>
      <c r="AC272" s="75">
        <v>0</v>
      </c>
      <c r="AD272" s="75">
        <v>0</v>
      </c>
      <c r="AE272" s="75">
        <v>996987.82</v>
      </c>
      <c r="AF272" s="75">
        <v>5005.74</v>
      </c>
      <c r="AG272" s="75">
        <v>0</v>
      </c>
      <c r="AH272" s="75">
        <v>11989.54</v>
      </c>
      <c r="AI272" s="75">
        <v>0</v>
      </c>
      <c r="AJ272" s="75">
        <v>18323.650000000001</v>
      </c>
      <c r="AK272" s="75">
        <v>0</v>
      </c>
      <c r="AL272" s="75">
        <v>6138.62</v>
      </c>
      <c r="AM272" s="75">
        <v>500.44</v>
      </c>
      <c r="AN272" s="75">
        <v>1089.92</v>
      </c>
      <c r="AO272" s="75">
        <v>18758.12</v>
      </c>
      <c r="AP272" s="75">
        <v>2333.1799999999998</v>
      </c>
      <c r="AQ272" s="75">
        <v>188318.35</v>
      </c>
      <c r="AR272" s="75">
        <v>0</v>
      </c>
      <c r="AS272" s="75">
        <v>3348.42</v>
      </c>
      <c r="AT272" s="75">
        <v>2579.2399999999998</v>
      </c>
      <c r="AU272" s="75">
        <v>776.2</v>
      </c>
      <c r="AV272" s="75">
        <v>20</v>
      </c>
      <c r="AW272" s="75">
        <v>0</v>
      </c>
      <c r="AX272" s="75">
        <v>417906.69</v>
      </c>
      <c r="AY272" s="75">
        <v>113925.44</v>
      </c>
      <c r="AZ272" s="75">
        <v>41123.980000000003</v>
      </c>
      <c r="BA272" s="75">
        <v>0</v>
      </c>
      <c r="BB272" s="75">
        <v>1530.62</v>
      </c>
      <c r="BC272" s="75">
        <v>1351.79</v>
      </c>
      <c r="BD272" s="75">
        <v>17324.14</v>
      </c>
      <c r="BE272" s="75">
        <v>0</v>
      </c>
      <c r="BF272" s="75">
        <v>0</v>
      </c>
      <c r="BG272" s="75">
        <v>0</v>
      </c>
      <c r="BH272" s="75">
        <v>0</v>
      </c>
      <c r="BI272" s="75">
        <v>611207.44999999995</v>
      </c>
      <c r="BJ272" s="75">
        <v>0</v>
      </c>
      <c r="BK272" s="75">
        <v>0</v>
      </c>
      <c r="BL272" s="75">
        <v>1484.85</v>
      </c>
      <c r="BM272" s="75">
        <v>8996.34</v>
      </c>
      <c r="BN272" s="75">
        <v>9408.35</v>
      </c>
      <c r="BO272" s="75">
        <v>1014.66</v>
      </c>
      <c r="BP272" s="75">
        <v>350421.76000000001</v>
      </c>
      <c r="BQ272" s="75">
        <v>0</v>
      </c>
      <c r="BR272" s="75">
        <v>2116.25</v>
      </c>
      <c r="BS272" s="75">
        <v>22929.14</v>
      </c>
      <c r="BT272" s="75">
        <v>12931.02</v>
      </c>
      <c r="BU272" s="75">
        <v>73305.05</v>
      </c>
      <c r="BV272" s="75">
        <v>4366.16</v>
      </c>
      <c r="BW272" s="75">
        <v>0</v>
      </c>
      <c r="BX272" s="75">
        <v>0</v>
      </c>
      <c r="BY272" s="76">
        <v>342994242.12000006</v>
      </c>
    </row>
    <row r="273" spans="1:77" x14ac:dyDescent="0.2">
      <c r="A273" s="73" t="s">
        <v>43</v>
      </c>
      <c r="B273" s="74" t="s">
        <v>741</v>
      </c>
      <c r="C273" s="73" t="s">
        <v>742</v>
      </c>
      <c r="D273" s="75">
        <v>0</v>
      </c>
      <c r="E273" s="75">
        <v>0</v>
      </c>
      <c r="F273" s="75">
        <v>-297453.28000000003</v>
      </c>
      <c r="G273" s="75">
        <v>-33675.14</v>
      </c>
      <c r="H273" s="75">
        <v>-12673.46</v>
      </c>
      <c r="I273" s="75">
        <v>0</v>
      </c>
      <c r="J273" s="75">
        <v>-5633.62</v>
      </c>
      <c r="K273" s="75">
        <v>0</v>
      </c>
      <c r="L273" s="75">
        <v>0</v>
      </c>
      <c r="M273" s="75">
        <v>-6636.12</v>
      </c>
      <c r="N273" s="75">
        <v>0</v>
      </c>
      <c r="O273" s="75">
        <v>0</v>
      </c>
      <c r="P273" s="75">
        <v>-107490.2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-1987.89</v>
      </c>
      <c r="Z273" s="75">
        <v>0</v>
      </c>
      <c r="AA273" s="75">
        <v>0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-763.5</v>
      </c>
      <c r="AK273" s="75">
        <v>0</v>
      </c>
      <c r="AL273" s="75">
        <v>0</v>
      </c>
      <c r="AM273" s="75">
        <v>0</v>
      </c>
      <c r="AN273" s="75">
        <v>0</v>
      </c>
      <c r="AO273" s="75">
        <v>0</v>
      </c>
      <c r="AP273" s="75">
        <v>0</v>
      </c>
      <c r="AQ273" s="75">
        <v>0</v>
      </c>
      <c r="AR273" s="75">
        <v>0</v>
      </c>
      <c r="AS273" s="75">
        <v>0</v>
      </c>
      <c r="AT273" s="75">
        <v>0</v>
      </c>
      <c r="AU273" s="75">
        <v>0</v>
      </c>
      <c r="AV273" s="75">
        <v>0</v>
      </c>
      <c r="AW273" s="75">
        <v>0</v>
      </c>
      <c r="AX273" s="75">
        <v>-88725.98</v>
      </c>
      <c r="AY273" s="75">
        <v>0</v>
      </c>
      <c r="AZ273" s="75">
        <v>-75</v>
      </c>
      <c r="BA273" s="75">
        <v>0</v>
      </c>
      <c r="BB273" s="75">
        <v>0</v>
      </c>
      <c r="BC273" s="75">
        <v>0</v>
      </c>
      <c r="BD273" s="75">
        <v>0</v>
      </c>
      <c r="BE273" s="75">
        <v>0</v>
      </c>
      <c r="BF273" s="75">
        <v>0</v>
      </c>
      <c r="BG273" s="75">
        <v>0</v>
      </c>
      <c r="BH273" s="75">
        <v>0</v>
      </c>
      <c r="BI273" s="75">
        <v>0</v>
      </c>
      <c r="BJ273" s="75">
        <v>0</v>
      </c>
      <c r="BK273" s="75">
        <v>0</v>
      </c>
      <c r="BL273" s="75">
        <v>0</v>
      </c>
      <c r="BM273" s="75">
        <v>0</v>
      </c>
      <c r="BN273" s="75">
        <v>0</v>
      </c>
      <c r="BO273" s="75">
        <v>0</v>
      </c>
      <c r="BP273" s="75">
        <v>-15673.68</v>
      </c>
      <c r="BQ273" s="75">
        <v>0</v>
      </c>
      <c r="BR273" s="75">
        <v>0</v>
      </c>
      <c r="BS273" s="75">
        <v>0</v>
      </c>
      <c r="BT273" s="75">
        <v>0</v>
      </c>
      <c r="BU273" s="75">
        <v>0</v>
      </c>
      <c r="BV273" s="75">
        <v>0</v>
      </c>
      <c r="BW273" s="75">
        <v>0</v>
      </c>
      <c r="BX273" s="75">
        <v>0</v>
      </c>
      <c r="BY273" s="76">
        <v>1976098894.6699009</v>
      </c>
    </row>
    <row r="274" spans="1:77" x14ac:dyDescent="0.2">
      <c r="A274" s="73" t="s">
        <v>43</v>
      </c>
      <c r="B274" s="74" t="s">
        <v>743</v>
      </c>
      <c r="C274" s="73" t="s">
        <v>744</v>
      </c>
      <c r="D274" s="75">
        <v>0</v>
      </c>
      <c r="E274" s="75">
        <v>0</v>
      </c>
      <c r="F274" s="75">
        <v>561695.73</v>
      </c>
      <c r="G274" s="75">
        <v>5256.38</v>
      </c>
      <c r="H274" s="75">
        <v>302.43</v>
      </c>
      <c r="I274" s="75">
        <v>0</v>
      </c>
      <c r="J274" s="75">
        <v>0</v>
      </c>
      <c r="K274" s="75">
        <v>0</v>
      </c>
      <c r="L274" s="75">
        <v>0</v>
      </c>
      <c r="M274" s="75">
        <v>623.67999999999995</v>
      </c>
      <c r="N274" s="75">
        <v>0</v>
      </c>
      <c r="O274" s="75">
        <v>0</v>
      </c>
      <c r="P274" s="75">
        <v>7349.81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0</v>
      </c>
      <c r="Y274" s="75">
        <v>0</v>
      </c>
      <c r="Z274" s="75">
        <v>0</v>
      </c>
      <c r="AA274" s="75">
        <v>0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  <c r="AO274" s="75">
        <v>0</v>
      </c>
      <c r="AP274" s="75">
        <v>0</v>
      </c>
      <c r="AQ274" s="75">
        <v>181513.15</v>
      </c>
      <c r="AR274" s="75">
        <v>0</v>
      </c>
      <c r="AS274" s="75">
        <v>0</v>
      </c>
      <c r="AT274" s="75">
        <v>0</v>
      </c>
      <c r="AU274" s="75">
        <v>0</v>
      </c>
      <c r="AV274" s="75">
        <v>0</v>
      </c>
      <c r="AW274" s="75">
        <v>0</v>
      </c>
      <c r="AX274" s="75">
        <v>105944.27</v>
      </c>
      <c r="AY274" s="75">
        <v>0</v>
      </c>
      <c r="AZ274" s="75">
        <v>1383.34</v>
      </c>
      <c r="BA274" s="75">
        <v>0</v>
      </c>
      <c r="BB274" s="75">
        <v>0</v>
      </c>
      <c r="BC274" s="75">
        <v>1</v>
      </c>
      <c r="BD274" s="75">
        <v>0</v>
      </c>
      <c r="BE274" s="75">
        <v>0</v>
      </c>
      <c r="BF274" s="75">
        <v>0</v>
      </c>
      <c r="BG274" s="75">
        <v>0</v>
      </c>
      <c r="BH274" s="75">
        <v>0</v>
      </c>
      <c r="BI274" s="75">
        <v>0</v>
      </c>
      <c r="BJ274" s="75">
        <v>0</v>
      </c>
      <c r="BK274" s="75">
        <v>0</v>
      </c>
      <c r="BL274" s="75">
        <v>0</v>
      </c>
      <c r="BM274" s="75">
        <v>1820.78</v>
      </c>
      <c r="BN274" s="75">
        <v>0</v>
      </c>
      <c r="BO274" s="75">
        <v>0</v>
      </c>
      <c r="BP274" s="75">
        <v>15585.45</v>
      </c>
      <c r="BQ274" s="75">
        <v>0</v>
      </c>
      <c r="BR274" s="75">
        <v>0</v>
      </c>
      <c r="BS274" s="75">
        <v>0</v>
      </c>
      <c r="BT274" s="75">
        <v>0</v>
      </c>
      <c r="BU274" s="75">
        <v>5167.12</v>
      </c>
      <c r="BV274" s="75">
        <v>0</v>
      </c>
      <c r="BW274" s="75">
        <v>0</v>
      </c>
      <c r="BX274" s="75">
        <v>0</v>
      </c>
      <c r="BY274" s="76">
        <v>12390420.600000001</v>
      </c>
    </row>
    <row r="275" spans="1:77" x14ac:dyDescent="0.2">
      <c r="A275" s="73" t="s">
        <v>43</v>
      </c>
      <c r="B275" s="74" t="s">
        <v>745</v>
      </c>
      <c r="C275" s="73" t="s">
        <v>746</v>
      </c>
      <c r="D275" s="75">
        <v>-123327.58</v>
      </c>
      <c r="E275" s="75">
        <v>0</v>
      </c>
      <c r="F275" s="75">
        <v>-1849058.56</v>
      </c>
      <c r="G275" s="75">
        <v>-163201.42000000001</v>
      </c>
      <c r="H275" s="75">
        <v>-578.26</v>
      </c>
      <c r="I275" s="75">
        <v>0</v>
      </c>
      <c r="J275" s="75">
        <v>-1644066.57</v>
      </c>
      <c r="K275" s="75">
        <v>-406338.27</v>
      </c>
      <c r="L275" s="75">
        <v>-27450.880000000001</v>
      </c>
      <c r="M275" s="75">
        <v>-334399.49</v>
      </c>
      <c r="N275" s="75">
        <v>-19671.27</v>
      </c>
      <c r="O275" s="75">
        <v>-31099.25</v>
      </c>
      <c r="P275" s="75">
        <v>-1701688.84</v>
      </c>
      <c r="Q275" s="75">
        <v>-254066.01</v>
      </c>
      <c r="R275" s="75">
        <v>0</v>
      </c>
      <c r="S275" s="75">
        <v>0</v>
      </c>
      <c r="T275" s="75">
        <v>-73780.91</v>
      </c>
      <c r="U275" s="75">
        <v>0</v>
      </c>
      <c r="V275" s="75">
        <v>0</v>
      </c>
      <c r="W275" s="75">
        <v>-325934.02</v>
      </c>
      <c r="X275" s="75">
        <v>-88979.4</v>
      </c>
      <c r="Y275" s="75">
        <v>0</v>
      </c>
      <c r="Z275" s="75">
        <v>-14132.18</v>
      </c>
      <c r="AA275" s="75">
        <v>-211704.32000000001</v>
      </c>
      <c r="AB275" s="75">
        <v>0</v>
      </c>
      <c r="AC275" s="75">
        <v>0</v>
      </c>
      <c r="AD275" s="75">
        <v>0</v>
      </c>
      <c r="AE275" s="75">
        <v>-15537220.74</v>
      </c>
      <c r="AF275" s="75">
        <v>-31346.9</v>
      </c>
      <c r="AG275" s="75">
        <v>-133165.01999999999</v>
      </c>
      <c r="AH275" s="75">
        <v>-30154.880000000001</v>
      </c>
      <c r="AI275" s="75">
        <v>0</v>
      </c>
      <c r="AJ275" s="75">
        <v>-49255.63</v>
      </c>
      <c r="AK275" s="75">
        <v>-353948.82</v>
      </c>
      <c r="AL275" s="75">
        <v>-52976.46</v>
      </c>
      <c r="AM275" s="75">
        <v>-68278.13</v>
      </c>
      <c r="AN275" s="75">
        <v>-6027.52</v>
      </c>
      <c r="AO275" s="75">
        <v>-37094.550000000003</v>
      </c>
      <c r="AP275" s="75">
        <v>-31567.919999999998</v>
      </c>
      <c r="AQ275" s="75">
        <v>-1396276.78</v>
      </c>
      <c r="AR275" s="75">
        <v>0</v>
      </c>
      <c r="AS275" s="75">
        <v>-40315.660000000003</v>
      </c>
      <c r="AT275" s="75">
        <v>-6888.6</v>
      </c>
      <c r="AU275" s="75">
        <v>-16488.96</v>
      </c>
      <c r="AV275" s="75">
        <v>-1823.75</v>
      </c>
      <c r="AW275" s="75">
        <v>-5403.68</v>
      </c>
      <c r="AX275" s="75">
        <v>-4707115.17</v>
      </c>
      <c r="AY275" s="75">
        <v>-230107.36</v>
      </c>
      <c r="AZ275" s="75">
        <v>-131618.95000000001</v>
      </c>
      <c r="BA275" s="75">
        <v>0</v>
      </c>
      <c r="BB275" s="75">
        <v>-1345768.19</v>
      </c>
      <c r="BC275" s="75">
        <v>-248915.29</v>
      </c>
      <c r="BD275" s="75">
        <v>-63071.79</v>
      </c>
      <c r="BE275" s="75">
        <v>-518291.7</v>
      </c>
      <c r="BF275" s="75">
        <v>-68425.86</v>
      </c>
      <c r="BG275" s="75">
        <v>0</v>
      </c>
      <c r="BH275" s="75">
        <v>-3383.52</v>
      </c>
      <c r="BI275" s="75">
        <v>-5259644.53</v>
      </c>
      <c r="BJ275" s="75">
        <v>0</v>
      </c>
      <c r="BK275" s="75">
        <v>-43788.25</v>
      </c>
      <c r="BL275" s="75">
        <v>-24181.79</v>
      </c>
      <c r="BM275" s="75">
        <v>-10</v>
      </c>
      <c r="BN275" s="75">
        <v>-8533.35</v>
      </c>
      <c r="BO275" s="75">
        <v>-23878.28</v>
      </c>
      <c r="BP275" s="75">
        <v>-3086043.27</v>
      </c>
      <c r="BQ275" s="75">
        <v>-35435.589999999997</v>
      </c>
      <c r="BR275" s="75">
        <v>-110598.64</v>
      </c>
      <c r="BS275" s="75">
        <v>-25238.74</v>
      </c>
      <c r="BT275" s="75">
        <v>-39860.83</v>
      </c>
      <c r="BU275" s="75">
        <v>-167796.24</v>
      </c>
      <c r="BV275" s="75">
        <v>-16114.23</v>
      </c>
      <c r="BW275" s="75">
        <v>0</v>
      </c>
      <c r="BX275" s="75">
        <v>-11118.69</v>
      </c>
      <c r="BY275" s="76">
        <v>958876225.63999987</v>
      </c>
    </row>
    <row r="276" spans="1:77" x14ac:dyDescent="0.2">
      <c r="A276" s="73" t="s">
        <v>43</v>
      </c>
      <c r="B276" s="74" t="s">
        <v>747</v>
      </c>
      <c r="C276" s="73" t="s">
        <v>748</v>
      </c>
      <c r="D276" s="75">
        <v>0</v>
      </c>
      <c r="E276" s="75">
        <v>0</v>
      </c>
      <c r="F276" s="75">
        <v>1375279.47</v>
      </c>
      <c r="G276" s="75">
        <v>127928.29</v>
      </c>
      <c r="H276" s="75">
        <v>14315.5</v>
      </c>
      <c r="I276" s="75">
        <v>0</v>
      </c>
      <c r="J276" s="75">
        <v>2445561.89</v>
      </c>
      <c r="K276" s="75">
        <v>211078.99</v>
      </c>
      <c r="L276" s="75">
        <v>25375.81</v>
      </c>
      <c r="M276" s="75">
        <v>1005188.44</v>
      </c>
      <c r="N276" s="75">
        <v>0</v>
      </c>
      <c r="O276" s="75">
        <v>0</v>
      </c>
      <c r="P276" s="75">
        <v>253499.49</v>
      </c>
      <c r="Q276" s="75">
        <v>22693.13</v>
      </c>
      <c r="R276" s="75">
        <v>0</v>
      </c>
      <c r="S276" s="75">
        <v>0</v>
      </c>
      <c r="T276" s="75">
        <v>11018.44</v>
      </c>
      <c r="U276" s="75">
        <v>0</v>
      </c>
      <c r="V276" s="75">
        <v>0</v>
      </c>
      <c r="W276" s="75">
        <v>63073.79</v>
      </c>
      <c r="X276" s="75">
        <v>48413.86</v>
      </c>
      <c r="Y276" s="75">
        <v>432298.67</v>
      </c>
      <c r="Z276" s="75">
        <v>5437.93</v>
      </c>
      <c r="AA276" s="75">
        <v>0</v>
      </c>
      <c r="AB276" s="75">
        <v>0</v>
      </c>
      <c r="AC276" s="75">
        <v>0</v>
      </c>
      <c r="AD276" s="75">
        <v>0</v>
      </c>
      <c r="AE276" s="75">
        <v>7765823.9000000004</v>
      </c>
      <c r="AF276" s="75">
        <v>183901.26</v>
      </c>
      <c r="AG276" s="75">
        <v>50772.84</v>
      </c>
      <c r="AH276" s="75">
        <v>73114.880000000005</v>
      </c>
      <c r="AI276" s="75">
        <v>0</v>
      </c>
      <c r="AJ276" s="75">
        <v>113779.51</v>
      </c>
      <c r="AK276" s="75">
        <v>30210.73</v>
      </c>
      <c r="AL276" s="75">
        <v>76753.240000000005</v>
      </c>
      <c r="AM276" s="75">
        <v>84392.79</v>
      </c>
      <c r="AN276" s="75">
        <v>12058.54</v>
      </c>
      <c r="AO276" s="75">
        <v>54341.58</v>
      </c>
      <c r="AP276" s="75">
        <v>25864.21</v>
      </c>
      <c r="AQ276" s="75">
        <v>3554960.92</v>
      </c>
      <c r="AR276" s="75">
        <v>0</v>
      </c>
      <c r="AS276" s="75">
        <v>17676.89</v>
      </c>
      <c r="AT276" s="75">
        <v>19875.47</v>
      </c>
      <c r="AU276" s="75">
        <v>0</v>
      </c>
      <c r="AV276" s="75">
        <v>0</v>
      </c>
      <c r="AW276" s="75">
        <v>5053.2</v>
      </c>
      <c r="AX276" s="75">
        <v>2833703.83</v>
      </c>
      <c r="AY276" s="75">
        <v>13784.4</v>
      </c>
      <c r="AZ276" s="75">
        <v>105384.55</v>
      </c>
      <c r="BA276" s="75">
        <v>0</v>
      </c>
      <c r="BB276" s="75">
        <v>50798.25</v>
      </c>
      <c r="BC276" s="75">
        <v>9738.56</v>
      </c>
      <c r="BD276" s="75">
        <v>0</v>
      </c>
      <c r="BE276" s="75">
        <v>0</v>
      </c>
      <c r="BF276" s="75">
        <v>682.05</v>
      </c>
      <c r="BG276" s="75">
        <v>0</v>
      </c>
      <c r="BH276" s="75">
        <v>5768.86</v>
      </c>
      <c r="BI276" s="75">
        <v>6436933.5599999996</v>
      </c>
      <c r="BJ276" s="75">
        <v>0</v>
      </c>
      <c r="BK276" s="75">
        <v>121865.44</v>
      </c>
      <c r="BL276" s="75">
        <v>9312.82</v>
      </c>
      <c r="BM276" s="75">
        <v>59573.64</v>
      </c>
      <c r="BN276" s="75">
        <v>16520.34</v>
      </c>
      <c r="BO276" s="75">
        <v>0</v>
      </c>
      <c r="BP276" s="75">
        <v>3129658.01</v>
      </c>
      <c r="BQ276" s="75">
        <v>-4049.75</v>
      </c>
      <c r="BR276" s="75">
        <v>38772.550000000003</v>
      </c>
      <c r="BS276" s="75">
        <v>27393.01</v>
      </c>
      <c r="BT276" s="75">
        <v>113930.12</v>
      </c>
      <c r="BU276" s="75">
        <v>256498.78</v>
      </c>
      <c r="BV276" s="75">
        <v>7382.39</v>
      </c>
      <c r="BW276" s="75">
        <v>0</v>
      </c>
      <c r="BX276" s="75">
        <v>0</v>
      </c>
      <c r="BY276" s="76">
        <v>49251992.879999995</v>
      </c>
    </row>
    <row r="277" spans="1:77" x14ac:dyDescent="0.2">
      <c r="A277" s="73" t="s">
        <v>43</v>
      </c>
      <c r="B277" s="74" t="s">
        <v>749</v>
      </c>
      <c r="C277" s="73" t="s">
        <v>750</v>
      </c>
      <c r="D277" s="75">
        <v>8771392.4299999997</v>
      </c>
      <c r="E277" s="75">
        <v>2623410.4300000002</v>
      </c>
      <c r="F277" s="75">
        <v>2221488.9</v>
      </c>
      <c r="G277" s="75">
        <v>0</v>
      </c>
      <c r="H277" s="75">
        <v>0</v>
      </c>
      <c r="I277" s="75">
        <v>0</v>
      </c>
      <c r="J277" s="75">
        <v>0</v>
      </c>
      <c r="K277" s="75">
        <v>8413938.3100000005</v>
      </c>
      <c r="L277" s="75">
        <v>231383.02</v>
      </c>
      <c r="M277" s="75">
        <v>0</v>
      </c>
      <c r="N277" s="75">
        <v>0</v>
      </c>
      <c r="O277" s="75">
        <v>0</v>
      </c>
      <c r="P277" s="75">
        <v>7542639.6399999997</v>
      </c>
      <c r="Q277" s="75">
        <v>2441996.2400000002</v>
      </c>
      <c r="R277" s="75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4182688.45</v>
      </c>
      <c r="X277" s="75">
        <v>0</v>
      </c>
      <c r="Y277" s="75">
        <v>0</v>
      </c>
      <c r="Z277" s="75">
        <v>0</v>
      </c>
      <c r="AA277" s="75">
        <v>0</v>
      </c>
      <c r="AB277" s="75">
        <v>0</v>
      </c>
      <c r="AC277" s="75">
        <v>0</v>
      </c>
      <c r="AD277" s="75">
        <v>0</v>
      </c>
      <c r="AE277" s="75">
        <v>20081729.16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0</v>
      </c>
      <c r="AM277" s="75">
        <v>0</v>
      </c>
      <c r="AN277" s="75">
        <v>0</v>
      </c>
      <c r="AO277" s="75">
        <v>0</v>
      </c>
      <c r="AP277" s="75">
        <v>0</v>
      </c>
      <c r="AQ277" s="75">
        <v>7503687.04</v>
      </c>
      <c r="AR277" s="75">
        <v>0</v>
      </c>
      <c r="AS277" s="75">
        <v>0</v>
      </c>
      <c r="AT277" s="75">
        <v>0</v>
      </c>
      <c r="AU277" s="75">
        <v>0</v>
      </c>
      <c r="AV277" s="75">
        <v>0</v>
      </c>
      <c r="AW277" s="75">
        <v>0</v>
      </c>
      <c r="AX277" s="75">
        <v>4902578.18</v>
      </c>
      <c r="AY277" s="75">
        <v>0</v>
      </c>
      <c r="AZ277" s="75">
        <v>0</v>
      </c>
      <c r="BA277" s="75">
        <v>0</v>
      </c>
      <c r="BB277" s="75">
        <v>0</v>
      </c>
      <c r="BC277" s="75">
        <v>0</v>
      </c>
      <c r="BD277" s="75">
        <v>0</v>
      </c>
      <c r="BE277" s="75">
        <v>0</v>
      </c>
      <c r="BF277" s="75">
        <v>0</v>
      </c>
      <c r="BG277" s="75">
        <v>0</v>
      </c>
      <c r="BH277" s="75">
        <v>0</v>
      </c>
      <c r="BI277" s="75">
        <v>14070863.93</v>
      </c>
      <c r="BJ277" s="75">
        <v>8783623.9900000002</v>
      </c>
      <c r="BK277" s="75">
        <v>0</v>
      </c>
      <c r="BL277" s="75">
        <v>0</v>
      </c>
      <c r="BM277" s="75">
        <v>0</v>
      </c>
      <c r="BN277" s="75">
        <v>0</v>
      </c>
      <c r="BO277" s="75">
        <v>0</v>
      </c>
      <c r="BP277" s="75">
        <v>11975361.460000001</v>
      </c>
      <c r="BQ277" s="75">
        <v>92016.25</v>
      </c>
      <c r="BR277" s="75">
        <v>0</v>
      </c>
      <c r="BS277" s="75">
        <v>0</v>
      </c>
      <c r="BT277" s="75">
        <v>0</v>
      </c>
      <c r="BU277" s="75">
        <v>0</v>
      </c>
      <c r="BV277" s="75">
        <v>0</v>
      </c>
      <c r="BW277" s="75">
        <v>0</v>
      </c>
      <c r="BX277" s="75">
        <v>1780</v>
      </c>
      <c r="BY277" s="76">
        <v>96101767.479999989</v>
      </c>
    </row>
    <row r="278" spans="1:77" x14ac:dyDescent="0.2">
      <c r="A278" s="73" t="s">
        <v>43</v>
      </c>
      <c r="B278" s="74" t="s">
        <v>751</v>
      </c>
      <c r="C278" s="73" t="s">
        <v>752</v>
      </c>
      <c r="D278" s="75">
        <v>5281927.0599999996</v>
      </c>
      <c r="E278" s="75">
        <v>633091.78</v>
      </c>
      <c r="F278" s="75">
        <v>439448.21</v>
      </c>
      <c r="G278" s="75">
        <v>248389.36</v>
      </c>
      <c r="H278" s="75">
        <v>154559.41</v>
      </c>
      <c r="I278" s="75">
        <v>42312</v>
      </c>
      <c r="J278" s="75">
        <v>1816992.2</v>
      </c>
      <c r="K278" s="75">
        <v>536871.75</v>
      </c>
      <c r="L278" s="75">
        <v>833333</v>
      </c>
      <c r="M278" s="75">
        <v>523486.23</v>
      </c>
      <c r="N278" s="75">
        <v>134941.6</v>
      </c>
      <c r="O278" s="75">
        <v>502864.6</v>
      </c>
      <c r="P278" s="75">
        <v>876688.7</v>
      </c>
      <c r="Q278" s="75">
        <v>376257</v>
      </c>
      <c r="R278" s="75">
        <v>125101</v>
      </c>
      <c r="S278" s="75">
        <v>2955</v>
      </c>
      <c r="T278" s="75">
        <v>216789.28</v>
      </c>
      <c r="U278" s="75">
        <v>112991.81</v>
      </c>
      <c r="V278" s="75">
        <v>1730169.62</v>
      </c>
      <c r="W278" s="75">
        <v>1198878</v>
      </c>
      <c r="X278" s="75">
        <v>96042.05</v>
      </c>
      <c r="Y278" s="75">
        <v>673455.7</v>
      </c>
      <c r="Z278" s="75">
        <v>113647.44</v>
      </c>
      <c r="AA278" s="75">
        <v>163116</v>
      </c>
      <c r="AB278" s="75">
        <v>321170.5</v>
      </c>
      <c r="AC278" s="75">
        <v>38846</v>
      </c>
      <c r="AD278" s="75">
        <v>41520</v>
      </c>
      <c r="AE278" s="75">
        <v>3284543.87</v>
      </c>
      <c r="AF278" s="75">
        <v>71823.399999999994</v>
      </c>
      <c r="AG278" s="75">
        <v>110811</v>
      </c>
      <c r="AH278" s="75">
        <v>66466.600000000006</v>
      </c>
      <c r="AI278" s="75">
        <v>36700</v>
      </c>
      <c r="AJ278" s="75">
        <v>121420.4</v>
      </c>
      <c r="AK278" s="75">
        <v>113647.3</v>
      </c>
      <c r="AL278" s="75">
        <v>70431</v>
      </c>
      <c r="AM278" s="75">
        <v>275717</v>
      </c>
      <c r="AN278" s="75">
        <v>61648.7</v>
      </c>
      <c r="AO278" s="75">
        <v>124311.5</v>
      </c>
      <c r="AP278" s="75">
        <v>31102.75</v>
      </c>
      <c r="AQ278" s="75">
        <v>889945.52</v>
      </c>
      <c r="AR278" s="75">
        <v>44230</v>
      </c>
      <c r="AS278" s="75">
        <v>133921.56</v>
      </c>
      <c r="AT278" s="75">
        <v>57131</v>
      </c>
      <c r="AU278" s="75">
        <v>129988.8</v>
      </c>
      <c r="AV278" s="75">
        <v>24865</v>
      </c>
      <c r="AW278" s="75">
        <v>188270</v>
      </c>
      <c r="AX278" s="75">
        <v>2975327.14</v>
      </c>
      <c r="AY278" s="75">
        <v>141478</v>
      </c>
      <c r="AZ278" s="75">
        <v>123883.75</v>
      </c>
      <c r="BA278" s="75">
        <v>145988</v>
      </c>
      <c r="BB278" s="75">
        <v>306405.59999999998</v>
      </c>
      <c r="BC278" s="75">
        <v>202436.6</v>
      </c>
      <c r="BD278" s="75">
        <v>367466.63</v>
      </c>
      <c r="BE278" s="75">
        <v>144271.51</v>
      </c>
      <c r="BF278" s="75">
        <v>388027</v>
      </c>
      <c r="BG278" s="75">
        <v>78248.2</v>
      </c>
      <c r="BH278" s="75">
        <v>78886.399999999994</v>
      </c>
      <c r="BI278" s="75">
        <v>2922360.59</v>
      </c>
      <c r="BJ278" s="75">
        <v>1624545.59</v>
      </c>
      <c r="BK278" s="75">
        <v>251410</v>
      </c>
      <c r="BL278" s="75">
        <v>142093</v>
      </c>
      <c r="BM278" s="75">
        <v>307733.8</v>
      </c>
      <c r="BN278" s="75">
        <v>350914</v>
      </c>
      <c r="BO278" s="75">
        <v>99670</v>
      </c>
      <c r="BP278" s="75">
        <v>2261450.77</v>
      </c>
      <c r="BQ278" s="75">
        <v>115981.5</v>
      </c>
      <c r="BR278" s="75">
        <v>103657.4</v>
      </c>
      <c r="BS278" s="75">
        <v>131409.07999999999</v>
      </c>
      <c r="BT278" s="75">
        <v>241779.1</v>
      </c>
      <c r="BU278" s="75">
        <v>527681.96</v>
      </c>
      <c r="BV278" s="75">
        <v>101653.02</v>
      </c>
      <c r="BW278" s="75">
        <v>55961</v>
      </c>
      <c r="BX278" s="75">
        <v>95979.65</v>
      </c>
      <c r="BY278" s="76">
        <v>54766726.32</v>
      </c>
    </row>
    <row r="279" spans="1:77" x14ac:dyDescent="0.2">
      <c r="A279" s="73" t="s">
        <v>43</v>
      </c>
      <c r="B279" s="74" t="s">
        <v>753</v>
      </c>
      <c r="C279" s="73" t="s">
        <v>754</v>
      </c>
      <c r="D279" s="75">
        <v>-10778138.949999999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-30728210.120000001</v>
      </c>
      <c r="K279" s="75">
        <v>-8207343.4900000002</v>
      </c>
      <c r="L279" s="75">
        <v>-116269.13</v>
      </c>
      <c r="M279" s="75">
        <v>-2813168.35</v>
      </c>
      <c r="N279" s="75">
        <v>0</v>
      </c>
      <c r="O279" s="75">
        <v>-1220398.28</v>
      </c>
      <c r="P279" s="75">
        <v>-5127029.2300000004</v>
      </c>
      <c r="Q279" s="75">
        <v>-633002.06999999995</v>
      </c>
      <c r="R279" s="75">
        <v>0</v>
      </c>
      <c r="S279" s="75">
        <v>0</v>
      </c>
      <c r="T279" s="75">
        <v>-999688.66</v>
      </c>
      <c r="U279" s="75">
        <v>-163939.57999999999</v>
      </c>
      <c r="V279" s="75">
        <v>0</v>
      </c>
      <c r="W279" s="75">
        <v>-2530328.5</v>
      </c>
      <c r="X279" s="75">
        <v>-172264.9</v>
      </c>
      <c r="Y279" s="75">
        <v>0</v>
      </c>
      <c r="Z279" s="75">
        <v>26637.7</v>
      </c>
      <c r="AA279" s="75">
        <v>-221483.09</v>
      </c>
      <c r="AB279" s="75">
        <v>-1546974.88</v>
      </c>
      <c r="AC279" s="75">
        <v>4512.95</v>
      </c>
      <c r="AD279" s="75">
        <v>-268916.39</v>
      </c>
      <c r="AE279" s="75">
        <v>-14799503.800000001</v>
      </c>
      <c r="AF279" s="75">
        <v>0</v>
      </c>
      <c r="AG279" s="75">
        <v>-688580.8</v>
      </c>
      <c r="AH279" s="75">
        <v>-339184.3</v>
      </c>
      <c r="AI279" s="75">
        <v>-558997.98</v>
      </c>
      <c r="AJ279" s="75">
        <v>-272412.94</v>
      </c>
      <c r="AK279" s="75">
        <v>-711368.93</v>
      </c>
      <c r="AL279" s="75">
        <v>-468085.09</v>
      </c>
      <c r="AM279" s="75">
        <v>-653992.32999999996</v>
      </c>
      <c r="AN279" s="75">
        <v>-277951.92</v>
      </c>
      <c r="AO279" s="75">
        <v>-532076.25</v>
      </c>
      <c r="AP279" s="75">
        <v>-327955.40999999997</v>
      </c>
      <c r="AQ279" s="75">
        <v>-4135449.51</v>
      </c>
      <c r="AR279" s="75">
        <v>0</v>
      </c>
      <c r="AS279" s="75">
        <v>-154476.26</v>
      </c>
      <c r="AT279" s="75">
        <v>-349388.44</v>
      </c>
      <c r="AU279" s="75">
        <v>-542013.53</v>
      </c>
      <c r="AV279" s="75">
        <v>0</v>
      </c>
      <c r="AW279" s="75">
        <v>-518839.36</v>
      </c>
      <c r="AX279" s="75">
        <v>-26777368.77</v>
      </c>
      <c r="AY279" s="75">
        <v>-188134.99</v>
      </c>
      <c r="AZ279" s="75">
        <v>0</v>
      </c>
      <c r="BA279" s="75">
        <v>0</v>
      </c>
      <c r="BB279" s="75">
        <v>-193381.75</v>
      </c>
      <c r="BC279" s="75">
        <v>0</v>
      </c>
      <c r="BD279" s="75">
        <v>-1884170.52</v>
      </c>
      <c r="BE279" s="75">
        <v>0</v>
      </c>
      <c r="BF279" s="75">
        <v>-923380.6</v>
      </c>
      <c r="BG279" s="75">
        <v>0</v>
      </c>
      <c r="BH279" s="75">
        <v>0</v>
      </c>
      <c r="BI279" s="75">
        <v>-24267225.960000001</v>
      </c>
      <c r="BJ279" s="75">
        <v>-8131382.8099999996</v>
      </c>
      <c r="BK279" s="75">
        <v>-1018871.19</v>
      </c>
      <c r="BL279" s="75">
        <v>-249709.87</v>
      </c>
      <c r="BM279" s="75">
        <v>-408984.68</v>
      </c>
      <c r="BN279" s="75">
        <v>-1252647.9099999999</v>
      </c>
      <c r="BO279" s="75">
        <v>-132121.75</v>
      </c>
      <c r="BP279" s="75">
        <v>-12576208.42</v>
      </c>
      <c r="BQ279" s="75">
        <v>0</v>
      </c>
      <c r="BR279" s="75">
        <v>0</v>
      </c>
      <c r="BS279" s="75">
        <v>0</v>
      </c>
      <c r="BT279" s="75">
        <v>-149219.25</v>
      </c>
      <c r="BU279" s="75">
        <v>0</v>
      </c>
      <c r="BV279" s="75">
        <v>-287560.26</v>
      </c>
      <c r="BW279" s="75">
        <v>0</v>
      </c>
      <c r="BX279" s="75">
        <v>0</v>
      </c>
      <c r="BY279" s="76">
        <v>-212550254.72</v>
      </c>
    </row>
    <row r="280" spans="1:77" x14ac:dyDescent="0.2">
      <c r="A280" s="73" t="s">
        <v>43</v>
      </c>
      <c r="B280" s="74" t="s">
        <v>755</v>
      </c>
      <c r="C280" s="73" t="s">
        <v>756</v>
      </c>
      <c r="D280" s="75">
        <v>-2697824.77</v>
      </c>
      <c r="E280" s="75">
        <v>0</v>
      </c>
      <c r="F280" s="75">
        <v>-153431.88</v>
      </c>
      <c r="G280" s="75">
        <v>0</v>
      </c>
      <c r="H280" s="75">
        <v>0</v>
      </c>
      <c r="I280" s="75">
        <v>0</v>
      </c>
      <c r="J280" s="75">
        <v>-682811.79</v>
      </c>
      <c r="K280" s="75">
        <v>-1904143.51</v>
      </c>
      <c r="L280" s="75">
        <v>0</v>
      </c>
      <c r="M280" s="75">
        <v>-85720.5</v>
      </c>
      <c r="N280" s="75">
        <v>0</v>
      </c>
      <c r="O280" s="75">
        <v>0</v>
      </c>
      <c r="P280" s="75">
        <v>-1176638.3999999999</v>
      </c>
      <c r="Q280" s="75">
        <v>0</v>
      </c>
      <c r="R280" s="75">
        <v>0</v>
      </c>
      <c r="S280" s="75">
        <v>0</v>
      </c>
      <c r="T280" s="75">
        <v>0</v>
      </c>
      <c r="U280" s="75">
        <v>-18127.72</v>
      </c>
      <c r="V280" s="75">
        <v>0</v>
      </c>
      <c r="W280" s="75">
        <v>-2929845.56</v>
      </c>
      <c r="X280" s="75">
        <v>-306203.64</v>
      </c>
      <c r="Y280" s="75">
        <v>0</v>
      </c>
      <c r="Z280" s="75">
        <v>-40212.400000000001</v>
      </c>
      <c r="AA280" s="75">
        <v>-171715.23</v>
      </c>
      <c r="AB280" s="75">
        <v>-570535.32999999996</v>
      </c>
      <c r="AC280" s="75">
        <v>-14146.22</v>
      </c>
      <c r="AD280" s="75">
        <v>-45893.75</v>
      </c>
      <c r="AE280" s="75">
        <v>-16824554.129999999</v>
      </c>
      <c r="AF280" s="75">
        <v>0</v>
      </c>
      <c r="AG280" s="75">
        <v>-87640.9</v>
      </c>
      <c r="AH280" s="75">
        <v>-5489.2</v>
      </c>
      <c r="AI280" s="75">
        <v>0</v>
      </c>
      <c r="AJ280" s="75">
        <v>-68835.600000000006</v>
      </c>
      <c r="AK280" s="75">
        <v>-94894.23</v>
      </c>
      <c r="AL280" s="75">
        <v>-269405.94</v>
      </c>
      <c r="AM280" s="75">
        <v>-76327.38</v>
      </c>
      <c r="AN280" s="75">
        <v>-16230.72</v>
      </c>
      <c r="AO280" s="75">
        <v>-57865.06</v>
      </c>
      <c r="AP280" s="75">
        <v>-1443.98</v>
      </c>
      <c r="AQ280" s="75">
        <v>-6234597.6600000001</v>
      </c>
      <c r="AR280" s="75">
        <v>0</v>
      </c>
      <c r="AS280" s="75">
        <v>-22536</v>
      </c>
      <c r="AT280" s="75">
        <v>-72361.05</v>
      </c>
      <c r="AU280" s="75">
        <v>-99430.92</v>
      </c>
      <c r="AV280" s="75">
        <v>-2298.83</v>
      </c>
      <c r="AW280" s="75">
        <v>-330467.84000000003</v>
      </c>
      <c r="AX280" s="75">
        <v>-20768108.57</v>
      </c>
      <c r="AY280" s="75">
        <v>0</v>
      </c>
      <c r="AZ280" s="75">
        <v>-90</v>
      </c>
      <c r="BA280" s="75">
        <v>0</v>
      </c>
      <c r="BB280" s="75">
        <v>-124109.5</v>
      </c>
      <c r="BC280" s="75">
        <v>0</v>
      </c>
      <c r="BD280" s="75">
        <v>-1005939.51</v>
      </c>
      <c r="BE280" s="75">
        <v>0</v>
      </c>
      <c r="BF280" s="75">
        <v>-227436</v>
      </c>
      <c r="BG280" s="75">
        <v>0</v>
      </c>
      <c r="BH280" s="75">
        <v>0</v>
      </c>
      <c r="BI280" s="75">
        <v>-20007644.859999999</v>
      </c>
      <c r="BJ280" s="75">
        <v>-5700000</v>
      </c>
      <c r="BK280" s="75">
        <v>-60111.55</v>
      </c>
      <c r="BL280" s="75">
        <v>-27000</v>
      </c>
      <c r="BM280" s="75">
        <v>0</v>
      </c>
      <c r="BN280" s="75">
        <v>-95083.4</v>
      </c>
      <c r="BO280" s="75">
        <v>0</v>
      </c>
      <c r="BP280" s="75">
        <v>-10209157.6</v>
      </c>
      <c r="BQ280" s="75">
        <v>0</v>
      </c>
      <c r="BR280" s="75">
        <v>0</v>
      </c>
      <c r="BS280" s="75">
        <v>0</v>
      </c>
      <c r="BT280" s="75">
        <v>-32406.83</v>
      </c>
      <c r="BU280" s="75">
        <v>0</v>
      </c>
      <c r="BV280" s="75">
        <v>-17889.419999999998</v>
      </c>
      <c r="BW280" s="75">
        <v>0</v>
      </c>
      <c r="BX280" s="75">
        <v>0</v>
      </c>
      <c r="BY280" s="76">
        <v>-725424517.68000019</v>
      </c>
    </row>
    <row r="281" spans="1:77" x14ac:dyDescent="0.2">
      <c r="A281" s="73" t="s">
        <v>43</v>
      </c>
      <c r="B281" s="74" t="s">
        <v>757</v>
      </c>
      <c r="C281" s="73" t="s">
        <v>758</v>
      </c>
      <c r="D281" s="75">
        <v>0</v>
      </c>
      <c r="E281" s="75">
        <v>0</v>
      </c>
      <c r="F281" s="75">
        <v>0</v>
      </c>
      <c r="G281" s="75">
        <v>-1478.09</v>
      </c>
      <c r="H281" s="75">
        <v>-2185.31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-60341.36</v>
      </c>
      <c r="O281" s="75">
        <v>0</v>
      </c>
      <c r="P281" s="75">
        <v>0</v>
      </c>
      <c r="Q281" s="75">
        <v>-26484.15</v>
      </c>
      <c r="R281" s="75">
        <v>0</v>
      </c>
      <c r="S281" s="75">
        <v>0</v>
      </c>
      <c r="T281" s="75">
        <v>0</v>
      </c>
      <c r="U281" s="75">
        <v>0</v>
      </c>
      <c r="V281" s="75">
        <v>0</v>
      </c>
      <c r="W281" s="75">
        <v>-1320</v>
      </c>
      <c r="X281" s="75">
        <v>0</v>
      </c>
      <c r="Y281" s="75">
        <v>0</v>
      </c>
      <c r="Z281" s="75">
        <v>-50280.91</v>
      </c>
      <c r="AA281" s="75">
        <v>0</v>
      </c>
      <c r="AB281" s="75">
        <v>0</v>
      </c>
      <c r="AC281" s="75">
        <v>0</v>
      </c>
      <c r="AD281" s="75">
        <v>0</v>
      </c>
      <c r="AE281" s="75">
        <v>0</v>
      </c>
      <c r="AF281" s="75">
        <v>-495909.55</v>
      </c>
      <c r="AG281" s="75">
        <v>0</v>
      </c>
      <c r="AH281" s="75">
        <v>0</v>
      </c>
      <c r="AI281" s="75">
        <v>0</v>
      </c>
      <c r="AJ281" s="75">
        <v>-43815.199999999997</v>
      </c>
      <c r="AK281" s="75">
        <v>0</v>
      </c>
      <c r="AL281" s="75">
        <v>0</v>
      </c>
      <c r="AM281" s="75">
        <v>-345</v>
      </c>
      <c r="AN281" s="75">
        <v>0</v>
      </c>
      <c r="AO281" s="75">
        <v>0</v>
      </c>
      <c r="AP281" s="75">
        <v>-2233.33</v>
      </c>
      <c r="AQ281" s="75">
        <v>0</v>
      </c>
      <c r="AR281" s="75">
        <v>0</v>
      </c>
      <c r="AS281" s="75">
        <v>0</v>
      </c>
      <c r="AT281" s="75">
        <v>-470</v>
      </c>
      <c r="AU281" s="75">
        <v>-60</v>
      </c>
      <c r="AV281" s="75">
        <v>-38045.07</v>
      </c>
      <c r="AW281" s="75">
        <v>-3300</v>
      </c>
      <c r="AX281" s="75">
        <v>0</v>
      </c>
      <c r="AY281" s="75">
        <v>-159514.25</v>
      </c>
      <c r="AZ281" s="75">
        <v>-297761.53999999998</v>
      </c>
      <c r="BA281" s="75">
        <v>22006.87</v>
      </c>
      <c r="BB281" s="75">
        <v>0</v>
      </c>
      <c r="BC281" s="75">
        <v>0</v>
      </c>
      <c r="BD281" s="75">
        <v>0</v>
      </c>
      <c r="BE281" s="75">
        <v>-859285.97</v>
      </c>
      <c r="BF281" s="75">
        <v>0</v>
      </c>
      <c r="BG281" s="75">
        <v>-182665.9</v>
      </c>
      <c r="BH281" s="75">
        <v>-117807.65</v>
      </c>
      <c r="BI281" s="75">
        <v>-48179.62</v>
      </c>
      <c r="BJ281" s="75">
        <v>0</v>
      </c>
      <c r="BK281" s="75">
        <v>0</v>
      </c>
      <c r="BL281" s="75">
        <v>-18426.68</v>
      </c>
      <c r="BM281" s="75">
        <v>-51364.73</v>
      </c>
      <c r="BN281" s="75">
        <v>0</v>
      </c>
      <c r="BO281" s="75">
        <v>-40061.71</v>
      </c>
      <c r="BP281" s="75">
        <v>0</v>
      </c>
      <c r="BQ281" s="75">
        <v>0</v>
      </c>
      <c r="BR281" s="75">
        <v>0</v>
      </c>
      <c r="BS281" s="75">
        <v>-2669.13</v>
      </c>
      <c r="BT281" s="75">
        <v>0</v>
      </c>
      <c r="BU281" s="75">
        <v>0</v>
      </c>
      <c r="BV281" s="75">
        <v>-37117.879999999997</v>
      </c>
      <c r="BW281" s="75">
        <v>0</v>
      </c>
      <c r="BX281" s="75">
        <v>0</v>
      </c>
      <c r="BY281" s="76">
        <v>99766257.479999989</v>
      </c>
    </row>
    <row r="282" spans="1:77" x14ac:dyDescent="0.2">
      <c r="A282" s="73" t="s">
        <v>43</v>
      </c>
      <c r="B282" s="74" t="s">
        <v>759</v>
      </c>
      <c r="C282" s="73" t="s">
        <v>760</v>
      </c>
      <c r="D282" s="75">
        <v>0</v>
      </c>
      <c r="E282" s="75">
        <v>0</v>
      </c>
      <c r="F282" s="75">
        <v>0</v>
      </c>
      <c r="G282" s="75">
        <v>5034.8</v>
      </c>
      <c r="H282" s="75">
        <v>4502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31098.37</v>
      </c>
      <c r="O282" s="75">
        <v>0</v>
      </c>
      <c r="P282" s="75">
        <v>0</v>
      </c>
      <c r="Q282" s="75">
        <v>0</v>
      </c>
      <c r="R282" s="75">
        <v>0</v>
      </c>
      <c r="S282" s="75">
        <v>0</v>
      </c>
      <c r="T282" s="75">
        <v>108401.22</v>
      </c>
      <c r="U282" s="75">
        <v>0</v>
      </c>
      <c r="V282" s="75">
        <v>0</v>
      </c>
      <c r="W282" s="75">
        <v>120</v>
      </c>
      <c r="X282" s="75">
        <v>0</v>
      </c>
      <c r="Y282" s="75">
        <v>0</v>
      </c>
      <c r="Z282" s="75">
        <v>0</v>
      </c>
      <c r="AA282" s="75">
        <v>10501.8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329.08</v>
      </c>
      <c r="AM282" s="75">
        <v>270</v>
      </c>
      <c r="AN282" s="75">
        <v>0</v>
      </c>
      <c r="AO282" s="75">
        <v>0</v>
      </c>
      <c r="AP282" s="75">
        <v>0</v>
      </c>
      <c r="AQ282" s="75">
        <v>0</v>
      </c>
      <c r="AR282" s="75">
        <v>0</v>
      </c>
      <c r="AS282" s="75">
        <v>0</v>
      </c>
      <c r="AT282" s="75">
        <v>0</v>
      </c>
      <c r="AU282" s="75">
        <v>0</v>
      </c>
      <c r="AV282" s="75">
        <v>4024.23</v>
      </c>
      <c r="AW282" s="75">
        <v>1380</v>
      </c>
      <c r="AX282" s="75">
        <v>0</v>
      </c>
      <c r="AY282" s="75">
        <v>0</v>
      </c>
      <c r="AZ282" s="75">
        <v>5566.5</v>
      </c>
      <c r="BA282" s="75">
        <v>0</v>
      </c>
      <c r="BB282" s="75">
        <v>0</v>
      </c>
      <c r="BC282" s="75">
        <v>0</v>
      </c>
      <c r="BD282" s="75">
        <v>0</v>
      </c>
      <c r="BE282" s="75">
        <v>0</v>
      </c>
      <c r="BF282" s="75">
        <v>0</v>
      </c>
      <c r="BG282" s="75">
        <v>0</v>
      </c>
      <c r="BH282" s="75">
        <v>0</v>
      </c>
      <c r="BI282" s="75">
        <v>129208.22</v>
      </c>
      <c r="BJ282" s="75">
        <v>8312706.5700000003</v>
      </c>
      <c r="BK282" s="75">
        <v>1919.42</v>
      </c>
      <c r="BL282" s="75">
        <v>0</v>
      </c>
      <c r="BM282" s="75">
        <v>34521.69</v>
      </c>
      <c r="BN282" s="75">
        <v>0</v>
      </c>
      <c r="BO282" s="75">
        <v>6556.72</v>
      </c>
      <c r="BP282" s="75">
        <v>0</v>
      </c>
      <c r="BQ282" s="75">
        <v>0</v>
      </c>
      <c r="BR282" s="75">
        <v>0</v>
      </c>
      <c r="BS282" s="75">
        <v>0</v>
      </c>
      <c r="BT282" s="75">
        <v>24882.1</v>
      </c>
      <c r="BU282" s="75">
        <v>0</v>
      </c>
      <c r="BV282" s="75">
        <v>8136.6</v>
      </c>
      <c r="BW282" s="75">
        <v>0</v>
      </c>
      <c r="BX282" s="75">
        <v>0</v>
      </c>
      <c r="BY282" s="76">
        <v>-133100268.48999998</v>
      </c>
    </row>
    <row r="283" spans="1:77" x14ac:dyDescent="0.2">
      <c r="A283" s="73" t="s">
        <v>43</v>
      </c>
      <c r="B283" s="74" t="s">
        <v>761</v>
      </c>
      <c r="C283" s="73" t="s">
        <v>762</v>
      </c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5780429.8899999997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94241.71</v>
      </c>
      <c r="X283" s="75">
        <v>46696.93</v>
      </c>
      <c r="Y283" s="75">
        <v>92764.68</v>
      </c>
      <c r="Z283" s="75">
        <v>46696.93</v>
      </c>
      <c r="AA283" s="75">
        <v>92764.68</v>
      </c>
      <c r="AB283" s="75">
        <v>5502061.9299999997</v>
      </c>
      <c r="AC283" s="75">
        <v>46696.93</v>
      </c>
      <c r="AD283" s="75">
        <v>46696.93</v>
      </c>
      <c r="AE283" s="75">
        <v>196210</v>
      </c>
      <c r="AF283" s="75">
        <v>0</v>
      </c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>
        <v>0</v>
      </c>
      <c r="AN283" s="75">
        <v>0</v>
      </c>
      <c r="AO283" s="75">
        <v>0</v>
      </c>
      <c r="AP283" s="75">
        <v>0</v>
      </c>
      <c r="AQ283" s="75">
        <v>13660</v>
      </c>
      <c r="AR283" s="75">
        <v>0</v>
      </c>
      <c r="AS283" s="75">
        <v>0</v>
      </c>
      <c r="AT283" s="75">
        <v>0</v>
      </c>
      <c r="AU283" s="75">
        <v>0</v>
      </c>
      <c r="AV283" s="75">
        <v>0</v>
      </c>
      <c r="AW283" s="75">
        <v>0</v>
      </c>
      <c r="AX283" s="75">
        <v>1064630</v>
      </c>
      <c r="AY283" s="75">
        <v>0</v>
      </c>
      <c r="AZ283" s="75">
        <v>0</v>
      </c>
      <c r="BA283" s="75">
        <v>0</v>
      </c>
      <c r="BB283" s="75">
        <v>0</v>
      </c>
      <c r="BC283" s="75">
        <v>0</v>
      </c>
      <c r="BD283" s="75">
        <v>0</v>
      </c>
      <c r="BE283" s="75">
        <v>0</v>
      </c>
      <c r="BF283" s="75">
        <v>0</v>
      </c>
      <c r="BG283" s="75">
        <v>0</v>
      </c>
      <c r="BH283" s="75">
        <v>0</v>
      </c>
      <c r="BI283" s="75">
        <v>1680500</v>
      </c>
      <c r="BJ283" s="75">
        <v>0</v>
      </c>
      <c r="BK283" s="75">
        <v>0</v>
      </c>
      <c r="BL283" s="75">
        <v>122211.71</v>
      </c>
      <c r="BM283" s="75">
        <v>13253.05</v>
      </c>
      <c r="BN283" s="75">
        <v>225600</v>
      </c>
      <c r="BO283" s="75">
        <v>0</v>
      </c>
      <c r="BP283" s="75">
        <v>133138</v>
      </c>
      <c r="BQ283" s="75">
        <v>180000</v>
      </c>
      <c r="BR283" s="75">
        <v>0</v>
      </c>
      <c r="BS283" s="75">
        <v>400000</v>
      </c>
      <c r="BT283" s="75">
        <v>800000</v>
      </c>
      <c r="BU283" s="75">
        <v>0</v>
      </c>
      <c r="BV283" s="75">
        <v>170000</v>
      </c>
      <c r="BW283" s="75">
        <v>0</v>
      </c>
      <c r="BX283" s="75">
        <v>0</v>
      </c>
      <c r="BY283" s="76">
        <v>60076417.68</v>
      </c>
    </row>
    <row r="284" spans="1:77" x14ac:dyDescent="0.2">
      <c r="A284" s="73" t="s">
        <v>43</v>
      </c>
      <c r="B284" s="74" t="s">
        <v>763</v>
      </c>
      <c r="C284" s="73" t="s">
        <v>764</v>
      </c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75">
        <v>0</v>
      </c>
      <c r="R284" s="75">
        <v>0</v>
      </c>
      <c r="S284" s="75">
        <v>0</v>
      </c>
      <c r="T284" s="75">
        <v>0</v>
      </c>
      <c r="U284" s="75">
        <v>0</v>
      </c>
      <c r="V284" s="75">
        <v>0</v>
      </c>
      <c r="W284" s="75">
        <v>0</v>
      </c>
      <c r="X284" s="75">
        <v>0</v>
      </c>
      <c r="Y284" s="75">
        <v>0</v>
      </c>
      <c r="Z284" s="75">
        <v>0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  <c r="AO284" s="75">
        <v>0</v>
      </c>
      <c r="AP284" s="75">
        <v>0</v>
      </c>
      <c r="AQ284" s="75">
        <v>0</v>
      </c>
      <c r="AR284" s="75">
        <v>0</v>
      </c>
      <c r="AS284" s="75">
        <v>0</v>
      </c>
      <c r="AT284" s="75">
        <v>0</v>
      </c>
      <c r="AU284" s="75">
        <v>0</v>
      </c>
      <c r="AV284" s="75">
        <v>0</v>
      </c>
      <c r="AW284" s="75">
        <v>0</v>
      </c>
      <c r="AX284" s="75">
        <v>0</v>
      </c>
      <c r="AY284" s="75">
        <v>0</v>
      </c>
      <c r="AZ284" s="75">
        <v>0</v>
      </c>
      <c r="BA284" s="75">
        <v>0</v>
      </c>
      <c r="BB284" s="75">
        <v>0</v>
      </c>
      <c r="BC284" s="75">
        <v>0</v>
      </c>
      <c r="BD284" s="75">
        <v>0</v>
      </c>
      <c r="BE284" s="75">
        <v>0</v>
      </c>
      <c r="BF284" s="75">
        <v>0</v>
      </c>
      <c r="BG284" s="75">
        <v>0</v>
      </c>
      <c r="BH284" s="75">
        <v>0</v>
      </c>
      <c r="BI284" s="75">
        <v>0</v>
      </c>
      <c r="BJ284" s="75">
        <v>0</v>
      </c>
      <c r="BK284" s="75">
        <v>0</v>
      </c>
      <c r="BL284" s="75">
        <v>0</v>
      </c>
      <c r="BM284" s="75">
        <v>0</v>
      </c>
      <c r="BN284" s="75">
        <v>23360</v>
      </c>
      <c r="BO284" s="75">
        <v>0</v>
      </c>
      <c r="BP284" s="75">
        <v>0</v>
      </c>
      <c r="BQ284" s="75">
        <v>0</v>
      </c>
      <c r="BR284" s="75">
        <v>150000</v>
      </c>
      <c r="BS284" s="75">
        <v>0</v>
      </c>
      <c r="BT284" s="75">
        <v>0</v>
      </c>
      <c r="BU284" s="75">
        <v>2500000</v>
      </c>
      <c r="BV284" s="75">
        <v>0</v>
      </c>
      <c r="BW284" s="75">
        <v>0</v>
      </c>
      <c r="BX284" s="75">
        <v>200000</v>
      </c>
      <c r="BY284" s="76">
        <v>45698938.890000001</v>
      </c>
    </row>
    <row r="285" spans="1:77" x14ac:dyDescent="0.2">
      <c r="A285" s="73" t="s">
        <v>43</v>
      </c>
      <c r="B285" s="74" t="s">
        <v>765</v>
      </c>
      <c r="C285" s="73" t="s">
        <v>766</v>
      </c>
      <c r="D285" s="75">
        <v>4630668.47</v>
      </c>
      <c r="E285" s="75">
        <v>0</v>
      </c>
      <c r="F285" s="75">
        <v>0</v>
      </c>
      <c r="G285" s="75">
        <v>60000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75">
        <v>0</v>
      </c>
      <c r="R285" s="75">
        <v>0</v>
      </c>
      <c r="S285" s="75">
        <v>0</v>
      </c>
      <c r="T285" s="75">
        <v>0</v>
      </c>
      <c r="U285" s="75">
        <v>0</v>
      </c>
      <c r="V285" s="75">
        <v>0</v>
      </c>
      <c r="W285" s="75">
        <v>0</v>
      </c>
      <c r="X285" s="75">
        <v>0</v>
      </c>
      <c r="Y285" s="75">
        <v>4500</v>
      </c>
      <c r="Z285" s="75">
        <v>0</v>
      </c>
      <c r="AA285" s="75">
        <v>0</v>
      </c>
      <c r="AB285" s="75">
        <v>0</v>
      </c>
      <c r="AC285" s="75">
        <v>0</v>
      </c>
      <c r="AD285" s="75">
        <v>0</v>
      </c>
      <c r="AE285" s="75">
        <v>1031249.89</v>
      </c>
      <c r="AF285" s="75">
        <v>0</v>
      </c>
      <c r="AG285" s="75">
        <v>0</v>
      </c>
      <c r="AH285" s="75">
        <v>0</v>
      </c>
      <c r="AI285" s="75">
        <v>0</v>
      </c>
      <c r="AJ285" s="75">
        <v>0</v>
      </c>
      <c r="AK285" s="75">
        <v>0</v>
      </c>
      <c r="AL285" s="75">
        <v>0</v>
      </c>
      <c r="AM285" s="75">
        <v>0</v>
      </c>
      <c r="AN285" s="75">
        <v>0</v>
      </c>
      <c r="AO285" s="75">
        <v>0</v>
      </c>
      <c r="AP285" s="75">
        <v>0</v>
      </c>
      <c r="AQ285" s="75">
        <v>0</v>
      </c>
      <c r="AR285" s="75">
        <v>0</v>
      </c>
      <c r="AS285" s="75">
        <v>0</v>
      </c>
      <c r="AT285" s="75">
        <v>684674.75</v>
      </c>
      <c r="AU285" s="75">
        <v>0</v>
      </c>
      <c r="AV285" s="75">
        <v>0</v>
      </c>
      <c r="AW285" s="75">
        <v>154400</v>
      </c>
      <c r="AX285" s="75">
        <v>0</v>
      </c>
      <c r="AY285" s="75">
        <v>0</v>
      </c>
      <c r="AZ285" s="75">
        <v>0</v>
      </c>
      <c r="BA285" s="75">
        <v>0</v>
      </c>
      <c r="BB285" s="75">
        <v>0</v>
      </c>
      <c r="BC285" s="75">
        <v>0</v>
      </c>
      <c r="BD285" s="75">
        <v>0</v>
      </c>
      <c r="BE285" s="75">
        <v>0</v>
      </c>
      <c r="BF285" s="75">
        <v>0</v>
      </c>
      <c r="BG285" s="75">
        <v>0</v>
      </c>
      <c r="BH285" s="75">
        <v>0</v>
      </c>
      <c r="BI285" s="75">
        <v>0</v>
      </c>
      <c r="BJ285" s="75">
        <v>0</v>
      </c>
      <c r="BK285" s="75">
        <v>0</v>
      </c>
      <c r="BL285" s="75">
        <v>0</v>
      </c>
      <c r="BM285" s="75">
        <v>0</v>
      </c>
      <c r="BN285" s="75">
        <v>0</v>
      </c>
      <c r="BO285" s="75">
        <v>0</v>
      </c>
      <c r="BP285" s="75">
        <v>0</v>
      </c>
      <c r="BQ285" s="75">
        <v>0</v>
      </c>
      <c r="BR285" s="75">
        <v>0</v>
      </c>
      <c r="BS285" s="75">
        <v>0</v>
      </c>
      <c r="BT285" s="75">
        <v>0</v>
      </c>
      <c r="BU285" s="75">
        <v>0</v>
      </c>
      <c r="BV285" s="75">
        <v>0</v>
      </c>
      <c r="BW285" s="75">
        <v>0</v>
      </c>
      <c r="BX285" s="75">
        <v>0</v>
      </c>
      <c r="BY285" s="76">
        <v>234201548.33000004</v>
      </c>
    </row>
    <row r="286" spans="1:77" x14ac:dyDescent="0.2">
      <c r="A286" s="73" t="s">
        <v>43</v>
      </c>
      <c r="B286" s="74" t="s">
        <v>767</v>
      </c>
      <c r="C286" s="73" t="s">
        <v>768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-3265.2</v>
      </c>
      <c r="O286" s="75">
        <v>0</v>
      </c>
      <c r="P286" s="75">
        <v>0</v>
      </c>
      <c r="Q286" s="75">
        <v>0</v>
      </c>
      <c r="R286" s="75">
        <v>0</v>
      </c>
      <c r="S286" s="75">
        <v>0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75">
        <v>23700.75</v>
      </c>
      <c r="AA286" s="75">
        <v>0</v>
      </c>
      <c r="AB286" s="75">
        <v>0</v>
      </c>
      <c r="AC286" s="75">
        <v>-105075</v>
      </c>
      <c r="AD286" s="75">
        <v>0</v>
      </c>
      <c r="AE286" s="75">
        <v>-748862.2</v>
      </c>
      <c r="AF286" s="75">
        <v>0</v>
      </c>
      <c r="AG286" s="75">
        <v>-8070.26</v>
      </c>
      <c r="AH286" s="75">
        <v>-274877.65999999997</v>
      </c>
      <c r="AI286" s="75">
        <v>-11175</v>
      </c>
      <c r="AJ286" s="75">
        <v>0</v>
      </c>
      <c r="AK286" s="75">
        <v>-33326.730000000003</v>
      </c>
      <c r="AL286" s="75">
        <v>0</v>
      </c>
      <c r="AM286" s="75">
        <v>0</v>
      </c>
      <c r="AN286" s="75">
        <v>0</v>
      </c>
      <c r="AO286" s="75">
        <v>0</v>
      </c>
      <c r="AP286" s="75">
        <v>-117253.45</v>
      </c>
      <c r="AQ286" s="75">
        <v>0</v>
      </c>
      <c r="AR286" s="75">
        <v>0</v>
      </c>
      <c r="AS286" s="75">
        <v>0</v>
      </c>
      <c r="AT286" s="75">
        <v>-630</v>
      </c>
      <c r="AU286" s="75">
        <v>-175827</v>
      </c>
      <c r="AV286" s="75">
        <v>0</v>
      </c>
      <c r="AW286" s="75">
        <v>-70</v>
      </c>
      <c r="AX286" s="75">
        <v>0</v>
      </c>
      <c r="AY286" s="75">
        <v>780</v>
      </c>
      <c r="AZ286" s="75">
        <v>0</v>
      </c>
      <c r="BA286" s="75">
        <v>-12646</v>
      </c>
      <c r="BB286" s="75">
        <v>0</v>
      </c>
      <c r="BC286" s="75">
        <v>-12830</v>
      </c>
      <c r="BD286" s="75">
        <v>0</v>
      </c>
      <c r="BE286" s="75">
        <v>0</v>
      </c>
      <c r="BF286" s="75">
        <v>0</v>
      </c>
      <c r="BG286" s="75">
        <v>0</v>
      </c>
      <c r="BH286" s="75">
        <v>0</v>
      </c>
      <c r="BI286" s="75">
        <v>0</v>
      </c>
      <c r="BJ286" s="75">
        <v>-62450</v>
      </c>
      <c r="BK286" s="75">
        <v>-3896</v>
      </c>
      <c r="BL286" s="75">
        <v>0</v>
      </c>
      <c r="BM286" s="75">
        <v>0</v>
      </c>
      <c r="BN286" s="75">
        <v>0</v>
      </c>
      <c r="BO286" s="75">
        <v>0</v>
      </c>
      <c r="BP286" s="75">
        <v>-102270.85</v>
      </c>
      <c r="BQ286" s="75">
        <v>0</v>
      </c>
      <c r="BR286" s="75">
        <v>0</v>
      </c>
      <c r="BS286" s="75">
        <v>0</v>
      </c>
      <c r="BT286" s="75">
        <v>0</v>
      </c>
      <c r="BU286" s="75">
        <v>0</v>
      </c>
      <c r="BV286" s="75">
        <v>0</v>
      </c>
      <c r="BW286" s="75">
        <v>0</v>
      </c>
      <c r="BX286" s="75">
        <v>0</v>
      </c>
      <c r="BY286" s="76">
        <v>-14899841.57</v>
      </c>
    </row>
    <row r="287" spans="1:77" x14ac:dyDescent="0.2">
      <c r="A287" s="73" t="s">
        <v>43</v>
      </c>
      <c r="B287" s="74" t="s">
        <v>769</v>
      </c>
      <c r="C287" s="73" t="s">
        <v>770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75">
        <v>11202.6</v>
      </c>
      <c r="AA287" s="75">
        <v>0</v>
      </c>
      <c r="AB287" s="75">
        <v>0</v>
      </c>
      <c r="AC287" s="75">
        <v>-37423</v>
      </c>
      <c r="AD287" s="75">
        <v>0</v>
      </c>
      <c r="AE287" s="75">
        <v>-4002378.35</v>
      </c>
      <c r="AF287" s="75">
        <v>0</v>
      </c>
      <c r="AG287" s="75">
        <v>0</v>
      </c>
      <c r="AH287" s="75">
        <v>-8441.5300000000007</v>
      </c>
      <c r="AI287" s="75">
        <v>-20724.77</v>
      </c>
      <c r="AJ287" s="75">
        <v>0</v>
      </c>
      <c r="AK287" s="75">
        <v>-39568.46</v>
      </c>
      <c r="AL287" s="75">
        <v>0</v>
      </c>
      <c r="AM287" s="75">
        <v>0</v>
      </c>
      <c r="AN287" s="75">
        <v>0</v>
      </c>
      <c r="AO287" s="75">
        <v>0</v>
      </c>
      <c r="AP287" s="75">
        <v>-20754.52</v>
      </c>
      <c r="AQ287" s="75">
        <v>0</v>
      </c>
      <c r="AR287" s="75">
        <v>0</v>
      </c>
      <c r="AS287" s="75">
        <v>0</v>
      </c>
      <c r="AT287" s="75">
        <v>0</v>
      </c>
      <c r="AU287" s="75">
        <v>-8039</v>
      </c>
      <c r="AV287" s="75">
        <v>0</v>
      </c>
      <c r="AW287" s="75">
        <v>0</v>
      </c>
      <c r="AX287" s="75">
        <v>0</v>
      </c>
      <c r="AY287" s="75">
        <v>5737</v>
      </c>
      <c r="AZ287" s="75">
        <v>0</v>
      </c>
      <c r="BA287" s="75">
        <v>-18356</v>
      </c>
      <c r="BB287" s="75">
        <v>0</v>
      </c>
      <c r="BC287" s="75">
        <v>0</v>
      </c>
      <c r="BD287" s="75">
        <v>0</v>
      </c>
      <c r="BE287" s="75">
        <v>-27908.5</v>
      </c>
      <c r="BF287" s="75">
        <v>0</v>
      </c>
      <c r="BG287" s="75">
        <v>0</v>
      </c>
      <c r="BH287" s="75">
        <v>0</v>
      </c>
      <c r="BI287" s="75">
        <v>0</v>
      </c>
      <c r="BJ287" s="75">
        <v>-277674</v>
      </c>
      <c r="BK287" s="75">
        <v>-3039</v>
      </c>
      <c r="BL287" s="75">
        <v>0</v>
      </c>
      <c r="BM287" s="75">
        <v>0</v>
      </c>
      <c r="BN287" s="75">
        <v>0</v>
      </c>
      <c r="BO287" s="75">
        <v>0</v>
      </c>
      <c r="BP287" s="75">
        <v>-608128.46</v>
      </c>
      <c r="BQ287" s="75">
        <v>0</v>
      </c>
      <c r="BR287" s="75">
        <v>0</v>
      </c>
      <c r="BS287" s="75">
        <v>0</v>
      </c>
      <c r="BT287" s="75">
        <v>0</v>
      </c>
      <c r="BU287" s="75">
        <v>-6949</v>
      </c>
      <c r="BV287" s="75">
        <v>0</v>
      </c>
      <c r="BW287" s="75">
        <v>0</v>
      </c>
      <c r="BX287" s="75">
        <v>0</v>
      </c>
      <c r="BY287" s="76">
        <v>1157311.49</v>
      </c>
    </row>
    <row r="288" spans="1:77" x14ac:dyDescent="0.2">
      <c r="A288" s="73" t="s">
        <v>43</v>
      </c>
      <c r="B288" s="74" t="s">
        <v>771</v>
      </c>
      <c r="C288" s="73" t="s">
        <v>772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472794.75</v>
      </c>
      <c r="K288" s="75">
        <v>24667</v>
      </c>
      <c r="L288" s="75">
        <v>2446</v>
      </c>
      <c r="M288" s="75">
        <v>145846.29999999999</v>
      </c>
      <c r="N288" s="75">
        <v>15976.49</v>
      </c>
      <c r="O288" s="75">
        <v>0</v>
      </c>
      <c r="P288" s="75">
        <v>36263.97</v>
      </c>
      <c r="Q288" s="75">
        <v>0</v>
      </c>
      <c r="R288" s="75">
        <v>0</v>
      </c>
      <c r="S288" s="75">
        <v>0</v>
      </c>
      <c r="T288" s="75">
        <v>6904</v>
      </c>
      <c r="U288" s="75">
        <v>0</v>
      </c>
      <c r="V288" s="75">
        <v>0</v>
      </c>
      <c r="W288" s="75">
        <v>173202.2</v>
      </c>
      <c r="X288" s="75">
        <v>53563.9</v>
      </c>
      <c r="Y288" s="75">
        <v>0</v>
      </c>
      <c r="Z288" s="75">
        <v>4294</v>
      </c>
      <c r="AA288" s="75">
        <v>56848</v>
      </c>
      <c r="AB288" s="75">
        <v>0</v>
      </c>
      <c r="AC288" s="75">
        <v>0</v>
      </c>
      <c r="AD288" s="75">
        <v>34546.660000000003</v>
      </c>
      <c r="AE288" s="75">
        <v>1647.2</v>
      </c>
      <c r="AF288" s="75">
        <v>0</v>
      </c>
      <c r="AG288" s="75">
        <v>0</v>
      </c>
      <c r="AH288" s="75">
        <v>0</v>
      </c>
      <c r="AI288" s="75">
        <v>1497.44</v>
      </c>
      <c r="AJ288" s="75">
        <v>196</v>
      </c>
      <c r="AK288" s="75">
        <v>0</v>
      </c>
      <c r="AL288" s="75">
        <v>4177</v>
      </c>
      <c r="AM288" s="75">
        <v>0</v>
      </c>
      <c r="AN288" s="75">
        <v>31620.52</v>
      </c>
      <c r="AO288" s="75">
        <v>0</v>
      </c>
      <c r="AP288" s="75">
        <v>0</v>
      </c>
      <c r="AQ288" s="75">
        <v>75640.820000000007</v>
      </c>
      <c r="AR288" s="75">
        <v>132296.19</v>
      </c>
      <c r="AS288" s="75">
        <v>165306.04</v>
      </c>
      <c r="AT288" s="75">
        <v>25621</v>
      </c>
      <c r="AU288" s="75">
        <v>3557.5</v>
      </c>
      <c r="AV288" s="75">
        <v>0</v>
      </c>
      <c r="AW288" s="75">
        <v>0</v>
      </c>
      <c r="AX288" s="75">
        <v>9572.7999999999993</v>
      </c>
      <c r="AY288" s="75">
        <v>3183</v>
      </c>
      <c r="AZ288" s="75">
        <v>65650</v>
      </c>
      <c r="BA288" s="75">
        <v>0</v>
      </c>
      <c r="BB288" s="75">
        <v>0</v>
      </c>
      <c r="BC288" s="75">
        <v>0</v>
      </c>
      <c r="BD288" s="75">
        <v>0</v>
      </c>
      <c r="BE288" s="75">
        <v>0</v>
      </c>
      <c r="BF288" s="75">
        <v>25333.98</v>
      </c>
      <c r="BG288" s="75">
        <v>0</v>
      </c>
      <c r="BH288" s="75">
        <v>0</v>
      </c>
      <c r="BI288" s="75">
        <v>183252.45</v>
      </c>
      <c r="BJ288" s="75">
        <v>173555.49</v>
      </c>
      <c r="BK288" s="75">
        <v>0</v>
      </c>
      <c r="BL288" s="75">
        <v>0</v>
      </c>
      <c r="BM288" s="75">
        <v>0</v>
      </c>
      <c r="BN288" s="75">
        <v>0</v>
      </c>
      <c r="BO288" s="75">
        <v>0</v>
      </c>
      <c r="BP288" s="75">
        <v>0</v>
      </c>
      <c r="BQ288" s="75">
        <v>0</v>
      </c>
      <c r="BR288" s="75">
        <v>0</v>
      </c>
      <c r="BS288" s="75">
        <v>0</v>
      </c>
      <c r="BT288" s="75">
        <v>0</v>
      </c>
      <c r="BU288" s="75">
        <v>0</v>
      </c>
      <c r="BV288" s="75">
        <v>0</v>
      </c>
      <c r="BW288" s="75">
        <v>0</v>
      </c>
      <c r="BX288" s="75">
        <v>0</v>
      </c>
      <c r="BY288" s="76">
        <v>-6126183.25</v>
      </c>
    </row>
    <row r="289" spans="1:77" x14ac:dyDescent="0.2">
      <c r="A289" s="73" t="s">
        <v>43</v>
      </c>
      <c r="B289" s="74" t="s">
        <v>773</v>
      </c>
      <c r="C289" s="73" t="s">
        <v>774</v>
      </c>
      <c r="D289" s="75">
        <v>0</v>
      </c>
      <c r="E289" s="75">
        <v>0</v>
      </c>
      <c r="F289" s="75">
        <v>-5880.27</v>
      </c>
      <c r="G289" s="75">
        <v>0</v>
      </c>
      <c r="H289" s="75">
        <v>0</v>
      </c>
      <c r="I289" s="75">
        <v>0</v>
      </c>
      <c r="J289" s="75">
        <v>-152987.34</v>
      </c>
      <c r="K289" s="75">
        <v>-12274.17</v>
      </c>
      <c r="L289" s="75">
        <v>0</v>
      </c>
      <c r="M289" s="75">
        <v>-71223.5</v>
      </c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-32027.25</v>
      </c>
      <c r="W289" s="75">
        <v>-122771.17</v>
      </c>
      <c r="X289" s="75">
        <v>0</v>
      </c>
      <c r="Y289" s="75">
        <v>0</v>
      </c>
      <c r="Z289" s="75">
        <v>-2510.35</v>
      </c>
      <c r="AA289" s="75">
        <v>0</v>
      </c>
      <c r="AB289" s="75">
        <v>39540.44</v>
      </c>
      <c r="AC289" s="75">
        <v>0</v>
      </c>
      <c r="AD289" s="75">
        <v>0</v>
      </c>
      <c r="AE289" s="75">
        <v>-535639.31999999995</v>
      </c>
      <c r="AF289" s="75">
        <v>0</v>
      </c>
      <c r="AG289" s="75">
        <v>0</v>
      </c>
      <c r="AH289" s="75">
        <v>-66038.509999999995</v>
      </c>
      <c r="AI289" s="75">
        <v>0</v>
      </c>
      <c r="AJ289" s="75">
        <v>0</v>
      </c>
      <c r="AK289" s="75">
        <v>0</v>
      </c>
      <c r="AL289" s="75">
        <v>-5430.09</v>
      </c>
      <c r="AM289" s="75">
        <v>-5923.66</v>
      </c>
      <c r="AN289" s="75">
        <v>-12127.98</v>
      </c>
      <c r="AO289" s="75">
        <v>0</v>
      </c>
      <c r="AP289" s="75">
        <v>0</v>
      </c>
      <c r="AQ289" s="75">
        <v>-170205.25</v>
      </c>
      <c r="AR289" s="75">
        <v>0</v>
      </c>
      <c r="AS289" s="75">
        <v>-4051</v>
      </c>
      <c r="AT289" s="75">
        <v>0</v>
      </c>
      <c r="AU289" s="75">
        <v>19897.54</v>
      </c>
      <c r="AV289" s="75">
        <v>0</v>
      </c>
      <c r="AW289" s="75">
        <v>0</v>
      </c>
      <c r="AX289" s="75">
        <v>0</v>
      </c>
      <c r="AY289" s="75">
        <v>0</v>
      </c>
      <c r="AZ289" s="75">
        <v>0</v>
      </c>
      <c r="BA289" s="75">
        <v>0</v>
      </c>
      <c r="BB289" s="75">
        <v>0</v>
      </c>
      <c r="BC289" s="75">
        <v>0</v>
      </c>
      <c r="BD289" s="75">
        <v>0</v>
      </c>
      <c r="BE289" s="75">
        <v>0</v>
      </c>
      <c r="BF289" s="75">
        <v>-9294.0499999999993</v>
      </c>
      <c r="BG289" s="75">
        <v>0</v>
      </c>
      <c r="BH289" s="75">
        <v>0</v>
      </c>
      <c r="BI289" s="75">
        <v>0</v>
      </c>
      <c r="BJ289" s="75">
        <v>0</v>
      </c>
      <c r="BK289" s="75">
        <v>0</v>
      </c>
      <c r="BL289" s="75">
        <v>0</v>
      </c>
      <c r="BM289" s="75">
        <v>0</v>
      </c>
      <c r="BN289" s="75">
        <v>0</v>
      </c>
      <c r="BO289" s="75">
        <v>0</v>
      </c>
      <c r="BP289" s="75">
        <v>-221147.83</v>
      </c>
      <c r="BQ289" s="75">
        <v>0</v>
      </c>
      <c r="BR289" s="75">
        <v>0</v>
      </c>
      <c r="BS289" s="75">
        <v>0</v>
      </c>
      <c r="BT289" s="75">
        <v>0</v>
      </c>
      <c r="BU289" s="75">
        <v>0</v>
      </c>
      <c r="BV289" s="75">
        <v>0</v>
      </c>
      <c r="BW289" s="75">
        <v>0</v>
      </c>
      <c r="BX289" s="75">
        <v>0</v>
      </c>
      <c r="BY289" s="76">
        <v>718500</v>
      </c>
    </row>
    <row r="290" spans="1:77" x14ac:dyDescent="0.2">
      <c r="A290" s="73" t="s">
        <v>43</v>
      </c>
      <c r="B290" s="74" t="s">
        <v>775</v>
      </c>
      <c r="C290" s="73" t="s">
        <v>776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87530.93</v>
      </c>
      <c r="K290" s="75">
        <v>35761.550000000003</v>
      </c>
      <c r="L290" s="75">
        <v>0</v>
      </c>
      <c r="M290" s="75">
        <v>299828.58</v>
      </c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75">
        <v>0</v>
      </c>
      <c r="U290" s="75">
        <v>0</v>
      </c>
      <c r="V290" s="75">
        <v>427</v>
      </c>
      <c r="W290" s="75">
        <v>198214.82</v>
      </c>
      <c r="X290" s="75">
        <v>0</v>
      </c>
      <c r="Y290" s="75">
        <v>0</v>
      </c>
      <c r="Z290" s="75">
        <v>75489.350000000006</v>
      </c>
      <c r="AA290" s="75">
        <v>0</v>
      </c>
      <c r="AB290" s="75">
        <v>0</v>
      </c>
      <c r="AC290" s="75">
        <v>0</v>
      </c>
      <c r="AD290" s="75">
        <v>0</v>
      </c>
      <c r="AE290" s="75">
        <v>253195.99</v>
      </c>
      <c r="AF290" s="75">
        <v>0</v>
      </c>
      <c r="AG290" s="75">
        <v>0</v>
      </c>
      <c r="AH290" s="75">
        <v>135536</v>
      </c>
      <c r="AI290" s="75">
        <v>434.02</v>
      </c>
      <c r="AJ290" s="75">
        <v>0</v>
      </c>
      <c r="AK290" s="75">
        <v>0</v>
      </c>
      <c r="AL290" s="75">
        <v>22617.14</v>
      </c>
      <c r="AM290" s="75">
        <v>17096.22</v>
      </c>
      <c r="AN290" s="75">
        <v>26766.21</v>
      </c>
      <c r="AO290" s="75">
        <v>0</v>
      </c>
      <c r="AP290" s="75">
        <v>0</v>
      </c>
      <c r="AQ290" s="75">
        <v>0</v>
      </c>
      <c r="AR290" s="75">
        <v>0</v>
      </c>
      <c r="AS290" s="75">
        <v>175343.75</v>
      </c>
      <c r="AT290" s="75">
        <v>54292.41</v>
      </c>
      <c r="AU290" s="75">
        <v>19897.54</v>
      </c>
      <c r="AV290" s="75">
        <v>0</v>
      </c>
      <c r="AW290" s="75">
        <v>27485.75</v>
      </c>
      <c r="AX290" s="75">
        <v>0</v>
      </c>
      <c r="AY290" s="75">
        <v>0</v>
      </c>
      <c r="AZ290" s="75">
        <v>764.9</v>
      </c>
      <c r="BA290" s="75">
        <v>0</v>
      </c>
      <c r="BB290" s="75">
        <v>0</v>
      </c>
      <c r="BC290" s="75">
        <v>0</v>
      </c>
      <c r="BD290" s="75">
        <v>206845.42</v>
      </c>
      <c r="BE290" s="75">
        <v>0</v>
      </c>
      <c r="BF290" s="75">
        <v>990.47</v>
      </c>
      <c r="BG290" s="75">
        <v>0</v>
      </c>
      <c r="BH290" s="75">
        <v>0</v>
      </c>
      <c r="BI290" s="75">
        <v>0</v>
      </c>
      <c r="BJ290" s="75">
        <v>0</v>
      </c>
      <c r="BK290" s="75">
        <v>0</v>
      </c>
      <c r="BL290" s="75">
        <v>0</v>
      </c>
      <c r="BM290" s="75">
        <v>0</v>
      </c>
      <c r="BN290" s="75">
        <v>0</v>
      </c>
      <c r="BO290" s="75">
        <v>0</v>
      </c>
      <c r="BP290" s="75">
        <v>42709.8</v>
      </c>
      <c r="BQ290" s="75">
        <v>0</v>
      </c>
      <c r="BR290" s="75">
        <v>0</v>
      </c>
      <c r="BS290" s="75">
        <v>0</v>
      </c>
      <c r="BT290" s="75">
        <v>0</v>
      </c>
      <c r="BU290" s="75">
        <v>77897.06</v>
      </c>
      <c r="BV290" s="75">
        <v>0</v>
      </c>
      <c r="BW290" s="75">
        <v>0</v>
      </c>
      <c r="BX290" s="75">
        <v>0</v>
      </c>
      <c r="BY290" s="76">
        <v>20096683.720000003</v>
      </c>
    </row>
    <row r="291" spans="1:77" x14ac:dyDescent="0.2">
      <c r="A291" s="73" t="s">
        <v>43</v>
      </c>
      <c r="B291" s="74" t="s">
        <v>777</v>
      </c>
      <c r="C291" s="73" t="s">
        <v>778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-17076</v>
      </c>
      <c r="K291" s="75">
        <v>-12259.61</v>
      </c>
      <c r="L291" s="75">
        <v>0</v>
      </c>
      <c r="M291" s="75">
        <v>-5098</v>
      </c>
      <c r="N291" s="75">
        <v>-1451.9</v>
      </c>
      <c r="O291" s="75">
        <v>0</v>
      </c>
      <c r="P291" s="75">
        <v>0</v>
      </c>
      <c r="Q291" s="75">
        <v>0</v>
      </c>
      <c r="R291" s="75">
        <v>0</v>
      </c>
      <c r="S291" s="75">
        <v>0</v>
      </c>
      <c r="T291" s="75">
        <v>0</v>
      </c>
      <c r="U291" s="75">
        <v>0</v>
      </c>
      <c r="V291" s="75">
        <v>-28576.35</v>
      </c>
      <c r="W291" s="75">
        <v>-73827.3</v>
      </c>
      <c r="X291" s="75">
        <v>0</v>
      </c>
      <c r="Y291" s="75">
        <v>0</v>
      </c>
      <c r="Z291" s="75">
        <v>8836.5</v>
      </c>
      <c r="AA291" s="75">
        <v>0</v>
      </c>
      <c r="AB291" s="75">
        <v>0</v>
      </c>
      <c r="AC291" s="75">
        <v>0</v>
      </c>
      <c r="AD291" s="75">
        <v>8998.19</v>
      </c>
      <c r="AE291" s="75">
        <v>0</v>
      </c>
      <c r="AF291" s="75">
        <v>0</v>
      </c>
      <c r="AG291" s="75">
        <v>0</v>
      </c>
      <c r="AH291" s="75">
        <v>0</v>
      </c>
      <c r="AI291" s="75">
        <v>-6609</v>
      </c>
      <c r="AJ291" s="75">
        <v>-28495</v>
      </c>
      <c r="AK291" s="75">
        <v>0</v>
      </c>
      <c r="AL291" s="75">
        <v>-18978</v>
      </c>
      <c r="AM291" s="75">
        <v>-11178.48</v>
      </c>
      <c r="AN291" s="75">
        <v>-56346</v>
      </c>
      <c r="AO291" s="75">
        <v>-16017</v>
      </c>
      <c r="AP291" s="75">
        <v>-13667</v>
      </c>
      <c r="AQ291" s="75">
        <v>-132131.51</v>
      </c>
      <c r="AR291" s="75">
        <v>0</v>
      </c>
      <c r="AS291" s="75">
        <v>-7307</v>
      </c>
      <c r="AT291" s="75">
        <v>-1736</v>
      </c>
      <c r="AU291" s="75">
        <v>1739.72</v>
      </c>
      <c r="AV291" s="75">
        <v>-30946</v>
      </c>
      <c r="AW291" s="75">
        <v>-3495</v>
      </c>
      <c r="AX291" s="75">
        <v>0</v>
      </c>
      <c r="AY291" s="75">
        <v>-66149</v>
      </c>
      <c r="AZ291" s="75">
        <v>-974.9</v>
      </c>
      <c r="BA291" s="75">
        <v>0</v>
      </c>
      <c r="BB291" s="75">
        <v>0</v>
      </c>
      <c r="BC291" s="75">
        <v>0</v>
      </c>
      <c r="BD291" s="75">
        <v>0</v>
      </c>
      <c r="BE291" s="75">
        <v>-224122</v>
      </c>
      <c r="BF291" s="75">
        <v>0</v>
      </c>
      <c r="BG291" s="75">
        <v>0</v>
      </c>
      <c r="BH291" s="75">
        <v>0</v>
      </c>
      <c r="BI291" s="75">
        <v>0</v>
      </c>
      <c r="BJ291" s="75">
        <v>0</v>
      </c>
      <c r="BK291" s="75">
        <v>0</v>
      </c>
      <c r="BL291" s="75">
        <v>0</v>
      </c>
      <c r="BM291" s="75">
        <v>2518.75</v>
      </c>
      <c r="BN291" s="75">
        <v>0</v>
      </c>
      <c r="BO291" s="75">
        <v>0</v>
      </c>
      <c r="BP291" s="75">
        <v>-369698.13</v>
      </c>
      <c r="BQ291" s="75">
        <v>0</v>
      </c>
      <c r="BR291" s="75">
        <v>0</v>
      </c>
      <c r="BS291" s="75">
        <v>0</v>
      </c>
      <c r="BT291" s="75">
        <v>0</v>
      </c>
      <c r="BU291" s="75">
        <v>-2466</v>
      </c>
      <c r="BV291" s="75">
        <v>0</v>
      </c>
      <c r="BW291" s="75">
        <v>0</v>
      </c>
      <c r="BX291" s="75">
        <v>0</v>
      </c>
      <c r="BY291" s="76">
        <v>956429.5</v>
      </c>
    </row>
    <row r="292" spans="1:77" x14ac:dyDescent="0.2">
      <c r="A292" s="73" t="s">
        <v>43</v>
      </c>
      <c r="B292" s="74" t="s">
        <v>779</v>
      </c>
      <c r="C292" s="73" t="s">
        <v>780</v>
      </c>
      <c r="D292" s="75">
        <v>4661877.9400000004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984123.87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75">
        <v>0</v>
      </c>
      <c r="AA292" s="75">
        <v>0</v>
      </c>
      <c r="AB292" s="75">
        <v>0</v>
      </c>
      <c r="AC292" s="75">
        <v>0</v>
      </c>
      <c r="AD292" s="75">
        <v>0</v>
      </c>
      <c r="AE292" s="75">
        <v>0</v>
      </c>
      <c r="AF292" s="75">
        <v>856795.97</v>
      </c>
      <c r="AG292" s="75">
        <v>737550</v>
      </c>
      <c r="AH292" s="75">
        <v>0</v>
      </c>
      <c r="AI292" s="75">
        <v>74188.67</v>
      </c>
      <c r="AJ292" s="75">
        <v>1759104.41</v>
      </c>
      <c r="AK292" s="75">
        <v>2054562.59</v>
      </c>
      <c r="AL292" s="75">
        <v>0</v>
      </c>
      <c r="AM292" s="75">
        <v>0</v>
      </c>
      <c r="AN292" s="75">
        <v>450702.9</v>
      </c>
      <c r="AO292" s="75">
        <v>0</v>
      </c>
      <c r="AP292" s="75">
        <v>0</v>
      </c>
      <c r="AQ292" s="75">
        <v>0</v>
      </c>
      <c r="AR292" s="75">
        <v>805490</v>
      </c>
      <c r="AS292" s="75">
        <v>1519600</v>
      </c>
      <c r="AT292" s="75">
        <v>0</v>
      </c>
      <c r="AU292" s="75">
        <v>0</v>
      </c>
      <c r="AV292" s="75">
        <v>0</v>
      </c>
      <c r="AW292" s="75">
        <v>0</v>
      </c>
      <c r="AX292" s="75">
        <v>0</v>
      </c>
      <c r="AY292" s="75">
        <v>0</v>
      </c>
      <c r="AZ292" s="75">
        <v>0</v>
      </c>
      <c r="BA292" s="75">
        <v>0</v>
      </c>
      <c r="BB292" s="75">
        <v>0</v>
      </c>
      <c r="BC292" s="75">
        <v>0</v>
      </c>
      <c r="BD292" s="75">
        <v>0</v>
      </c>
      <c r="BE292" s="75">
        <v>0</v>
      </c>
      <c r="BF292" s="75">
        <v>500000</v>
      </c>
      <c r="BG292" s="75">
        <v>0</v>
      </c>
      <c r="BH292" s="75">
        <v>0</v>
      </c>
      <c r="BI292" s="75">
        <v>0</v>
      </c>
      <c r="BJ292" s="75">
        <v>0</v>
      </c>
      <c r="BK292" s="75">
        <v>0</v>
      </c>
      <c r="BL292" s="75">
        <v>0</v>
      </c>
      <c r="BM292" s="75">
        <v>0</v>
      </c>
      <c r="BN292" s="75">
        <v>0</v>
      </c>
      <c r="BO292" s="75">
        <v>0</v>
      </c>
      <c r="BP292" s="75">
        <v>2011124.04</v>
      </c>
      <c r="BQ292" s="75">
        <v>0</v>
      </c>
      <c r="BR292" s="75">
        <v>0</v>
      </c>
      <c r="BS292" s="75">
        <v>0</v>
      </c>
      <c r="BT292" s="75">
        <v>2994965</v>
      </c>
      <c r="BU292" s="75">
        <v>0</v>
      </c>
      <c r="BV292" s="75">
        <v>0</v>
      </c>
      <c r="BW292" s="75">
        <v>0</v>
      </c>
      <c r="BX292" s="75">
        <v>0</v>
      </c>
      <c r="BY292" s="76">
        <v>-1358135.4</v>
      </c>
    </row>
    <row r="293" spans="1:77" x14ac:dyDescent="0.2">
      <c r="A293" s="73" t="s">
        <v>43</v>
      </c>
      <c r="B293" s="74" t="s">
        <v>781</v>
      </c>
      <c r="C293" s="73" t="s">
        <v>782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>
        <v>0</v>
      </c>
      <c r="V293" s="75">
        <v>1746890.64</v>
      </c>
      <c r="W293" s="75">
        <v>0</v>
      </c>
      <c r="X293" s="75">
        <v>0</v>
      </c>
      <c r="Y293" s="75">
        <v>0</v>
      </c>
      <c r="Z293" s="75">
        <v>0</v>
      </c>
      <c r="AA293" s="75">
        <v>0</v>
      </c>
      <c r="AB293" s="75">
        <v>0</v>
      </c>
      <c r="AC293" s="75">
        <v>0</v>
      </c>
      <c r="AD293" s="75">
        <v>0</v>
      </c>
      <c r="AE293" s="75">
        <v>1100000</v>
      </c>
      <c r="AF293" s="75">
        <v>0</v>
      </c>
      <c r="AG293" s="75">
        <v>0</v>
      </c>
      <c r="AH293" s="75">
        <v>10240</v>
      </c>
      <c r="AI293" s="75">
        <v>0</v>
      </c>
      <c r="AJ293" s="75">
        <v>0</v>
      </c>
      <c r="AK293" s="75">
        <v>0</v>
      </c>
      <c r="AL293" s="75">
        <v>0</v>
      </c>
      <c r="AM293" s="75">
        <v>0</v>
      </c>
      <c r="AN293" s="75">
        <v>300000</v>
      </c>
      <c r="AO293" s="75">
        <v>0</v>
      </c>
      <c r="AP293" s="75">
        <v>0</v>
      </c>
      <c r="AQ293" s="75">
        <v>0</v>
      </c>
      <c r="AR293" s="75">
        <v>0</v>
      </c>
      <c r="AS293" s="75">
        <v>0</v>
      </c>
      <c r="AT293" s="75">
        <v>0</v>
      </c>
      <c r="AU293" s="75">
        <v>0</v>
      </c>
      <c r="AV293" s="75">
        <v>0</v>
      </c>
      <c r="AW293" s="75">
        <v>0</v>
      </c>
      <c r="AX293" s="75">
        <v>0</v>
      </c>
      <c r="AY293" s="75">
        <v>0</v>
      </c>
      <c r="AZ293" s="75">
        <v>0</v>
      </c>
      <c r="BA293" s="75">
        <v>0</v>
      </c>
      <c r="BB293" s="75">
        <v>0</v>
      </c>
      <c r="BC293" s="75">
        <v>0</v>
      </c>
      <c r="BD293" s="75">
        <v>0</v>
      </c>
      <c r="BE293" s="75">
        <v>427180</v>
      </c>
      <c r="BF293" s="75">
        <v>0</v>
      </c>
      <c r="BG293" s="75">
        <v>0</v>
      </c>
      <c r="BH293" s="75">
        <v>0</v>
      </c>
      <c r="BI293" s="75">
        <v>0</v>
      </c>
      <c r="BJ293" s="75">
        <v>481300.98</v>
      </c>
      <c r="BK293" s="75">
        <v>0</v>
      </c>
      <c r="BL293" s="75">
        <v>0</v>
      </c>
      <c r="BM293" s="75">
        <v>65929.62</v>
      </c>
      <c r="BN293" s="75">
        <v>0</v>
      </c>
      <c r="BO293" s="75">
        <v>0</v>
      </c>
      <c r="BP293" s="75">
        <v>1246243.8999999999</v>
      </c>
      <c r="BQ293" s="75">
        <v>0</v>
      </c>
      <c r="BR293" s="75">
        <v>0</v>
      </c>
      <c r="BS293" s="75">
        <v>0</v>
      </c>
      <c r="BT293" s="75">
        <v>0</v>
      </c>
      <c r="BU293" s="75">
        <v>0</v>
      </c>
      <c r="BV293" s="75">
        <v>0</v>
      </c>
      <c r="BW293" s="75">
        <v>0</v>
      </c>
      <c r="BX293" s="75">
        <v>0</v>
      </c>
      <c r="BY293" s="76">
        <v>-4076312.2399999998</v>
      </c>
    </row>
    <row r="294" spans="1:77" x14ac:dyDescent="0.2">
      <c r="A294" s="73" t="s">
        <v>43</v>
      </c>
      <c r="B294" s="74" t="s">
        <v>783</v>
      </c>
      <c r="C294" s="73" t="s">
        <v>784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813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>
        <v>0</v>
      </c>
      <c r="V294" s="75">
        <v>5309</v>
      </c>
      <c r="W294" s="75">
        <v>3936.9</v>
      </c>
      <c r="X294" s="75">
        <v>0</v>
      </c>
      <c r="Y294" s="75">
        <v>0</v>
      </c>
      <c r="Z294" s="75">
        <v>4157</v>
      </c>
      <c r="AA294" s="75">
        <v>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  <c r="AO294" s="75">
        <v>0</v>
      </c>
      <c r="AP294" s="75">
        <v>0</v>
      </c>
      <c r="AQ294" s="75">
        <v>0</v>
      </c>
      <c r="AR294" s="75">
        <v>0</v>
      </c>
      <c r="AS294" s="75">
        <v>18800.5</v>
      </c>
      <c r="AT294" s="75">
        <v>69701.850000000006</v>
      </c>
      <c r="AU294" s="75">
        <v>103881.7</v>
      </c>
      <c r="AV294" s="75">
        <v>0</v>
      </c>
      <c r="AW294" s="75">
        <v>6255.65</v>
      </c>
      <c r="AX294" s="75">
        <v>0</v>
      </c>
      <c r="AY294" s="75">
        <v>0</v>
      </c>
      <c r="AZ294" s="75">
        <v>0</v>
      </c>
      <c r="BA294" s="75">
        <v>0</v>
      </c>
      <c r="BB294" s="75">
        <v>0</v>
      </c>
      <c r="BC294" s="75">
        <v>0</v>
      </c>
      <c r="BD294" s="75">
        <v>0</v>
      </c>
      <c r="BE294" s="75">
        <v>207863.5</v>
      </c>
      <c r="BF294" s="75">
        <v>0</v>
      </c>
      <c r="BG294" s="75">
        <v>0</v>
      </c>
      <c r="BH294" s="75">
        <v>0</v>
      </c>
      <c r="BI294" s="75">
        <v>0</v>
      </c>
      <c r="BJ294" s="75">
        <v>0</v>
      </c>
      <c r="BK294" s="75">
        <v>0</v>
      </c>
      <c r="BL294" s="75">
        <v>3083.7</v>
      </c>
      <c r="BM294" s="75">
        <v>0</v>
      </c>
      <c r="BN294" s="75">
        <v>0</v>
      </c>
      <c r="BO294" s="75">
        <v>0</v>
      </c>
      <c r="BP294" s="75">
        <v>0</v>
      </c>
      <c r="BQ294" s="75">
        <v>0</v>
      </c>
      <c r="BR294" s="75">
        <v>0</v>
      </c>
      <c r="BS294" s="75">
        <v>0</v>
      </c>
      <c r="BT294" s="75">
        <v>284295.89</v>
      </c>
      <c r="BU294" s="75">
        <v>4591</v>
      </c>
      <c r="BV294" s="75">
        <v>0</v>
      </c>
      <c r="BW294" s="75">
        <v>0</v>
      </c>
      <c r="BX294" s="75">
        <v>0</v>
      </c>
      <c r="BY294" s="76">
        <v>-33477.25</v>
      </c>
    </row>
    <row r="295" spans="1:77" x14ac:dyDescent="0.2">
      <c r="A295" s="73" t="s">
        <v>43</v>
      </c>
      <c r="B295" s="74" t="s">
        <v>785</v>
      </c>
      <c r="C295" s="73" t="s">
        <v>786</v>
      </c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75">
        <v>0</v>
      </c>
      <c r="R295" s="75">
        <v>0</v>
      </c>
      <c r="S295" s="75">
        <v>0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75">
        <v>0</v>
      </c>
      <c r="AA295" s="75">
        <v>0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  <c r="AO295" s="75">
        <v>0</v>
      </c>
      <c r="AP295" s="75">
        <v>1103391</v>
      </c>
      <c r="AQ295" s="75">
        <v>0</v>
      </c>
      <c r="AR295" s="75">
        <v>0</v>
      </c>
      <c r="AS295" s="75">
        <v>0</v>
      </c>
      <c r="AT295" s="75">
        <v>0</v>
      </c>
      <c r="AU295" s="75">
        <v>0</v>
      </c>
      <c r="AV295" s="75">
        <v>0</v>
      </c>
      <c r="AW295" s="75">
        <v>0</v>
      </c>
      <c r="AX295" s="75">
        <v>0</v>
      </c>
      <c r="AY295" s="75">
        <v>0</v>
      </c>
      <c r="AZ295" s="75">
        <v>0</v>
      </c>
      <c r="BA295" s="75">
        <v>0</v>
      </c>
      <c r="BB295" s="75">
        <v>0</v>
      </c>
      <c r="BC295" s="75">
        <v>0</v>
      </c>
      <c r="BD295" s="75">
        <v>0</v>
      </c>
      <c r="BE295" s="75">
        <v>0</v>
      </c>
      <c r="BF295" s="75">
        <v>0</v>
      </c>
      <c r="BG295" s="75">
        <v>0</v>
      </c>
      <c r="BH295" s="75">
        <v>0</v>
      </c>
      <c r="BI295" s="75">
        <v>0</v>
      </c>
      <c r="BJ295" s="75">
        <v>0</v>
      </c>
      <c r="BK295" s="75">
        <v>0</v>
      </c>
      <c r="BL295" s="75">
        <v>0</v>
      </c>
      <c r="BM295" s="75">
        <v>0</v>
      </c>
      <c r="BN295" s="75">
        <v>0</v>
      </c>
      <c r="BO295" s="75">
        <v>0</v>
      </c>
      <c r="BP295" s="75">
        <v>0</v>
      </c>
      <c r="BQ295" s="75">
        <v>0</v>
      </c>
      <c r="BR295" s="75">
        <v>0</v>
      </c>
      <c r="BS295" s="75">
        <v>0</v>
      </c>
      <c r="BT295" s="75">
        <v>0</v>
      </c>
      <c r="BU295" s="75">
        <v>0</v>
      </c>
      <c r="BV295" s="75">
        <v>0</v>
      </c>
      <c r="BW295" s="75">
        <v>0</v>
      </c>
      <c r="BX295" s="75">
        <v>0</v>
      </c>
      <c r="BY295" s="76">
        <v>20022</v>
      </c>
    </row>
    <row r="296" spans="1:77" x14ac:dyDescent="0.2">
      <c r="A296" s="73" t="s">
        <v>43</v>
      </c>
      <c r="B296" s="74" t="s">
        <v>787</v>
      </c>
      <c r="C296" s="73" t="s">
        <v>788</v>
      </c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43200</v>
      </c>
      <c r="Q296" s="75"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75">
        <v>0</v>
      </c>
      <c r="AA296" s="75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>
        <v>0</v>
      </c>
      <c r="AN296" s="75">
        <v>0</v>
      </c>
      <c r="AO296" s="75">
        <v>0</v>
      </c>
      <c r="AP296" s="75">
        <v>0</v>
      </c>
      <c r="AQ296" s="75">
        <v>0</v>
      </c>
      <c r="AR296" s="75">
        <v>0</v>
      </c>
      <c r="AS296" s="75">
        <v>0</v>
      </c>
      <c r="AT296" s="75">
        <v>0</v>
      </c>
      <c r="AU296" s="75">
        <v>0</v>
      </c>
      <c r="AV296" s="75">
        <v>0</v>
      </c>
      <c r="AW296" s="75">
        <v>0</v>
      </c>
      <c r="AX296" s="75">
        <v>0</v>
      </c>
      <c r="AY296" s="75">
        <v>0</v>
      </c>
      <c r="AZ296" s="75">
        <v>0</v>
      </c>
      <c r="BA296" s="75">
        <v>0</v>
      </c>
      <c r="BB296" s="75">
        <v>0</v>
      </c>
      <c r="BC296" s="75">
        <v>0</v>
      </c>
      <c r="BD296" s="75">
        <v>0</v>
      </c>
      <c r="BE296" s="75">
        <v>0</v>
      </c>
      <c r="BF296" s="75">
        <v>0</v>
      </c>
      <c r="BG296" s="75">
        <v>0</v>
      </c>
      <c r="BH296" s="75">
        <v>0</v>
      </c>
      <c r="BI296" s="75">
        <v>0</v>
      </c>
      <c r="BJ296" s="75">
        <v>0</v>
      </c>
      <c r="BK296" s="75">
        <v>0</v>
      </c>
      <c r="BL296" s="75">
        <v>0</v>
      </c>
      <c r="BM296" s="75">
        <v>0</v>
      </c>
      <c r="BN296" s="75">
        <v>0</v>
      </c>
      <c r="BO296" s="75">
        <v>0</v>
      </c>
      <c r="BP296" s="75">
        <v>0</v>
      </c>
      <c r="BQ296" s="75">
        <v>0</v>
      </c>
      <c r="BR296" s="75">
        <v>0</v>
      </c>
      <c r="BS296" s="75">
        <v>0</v>
      </c>
      <c r="BT296" s="75">
        <v>0</v>
      </c>
      <c r="BU296" s="75">
        <v>0</v>
      </c>
      <c r="BV296" s="75">
        <v>0</v>
      </c>
      <c r="BW296" s="75">
        <v>0</v>
      </c>
      <c r="BX296" s="75">
        <v>0</v>
      </c>
      <c r="BY296" s="76">
        <v>-1286500.55</v>
      </c>
    </row>
    <row r="297" spans="1:77" x14ac:dyDescent="0.2">
      <c r="A297" s="73" t="s">
        <v>43</v>
      </c>
      <c r="B297" s="74" t="s">
        <v>789</v>
      </c>
      <c r="C297" s="73" t="s">
        <v>790</v>
      </c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19710</v>
      </c>
      <c r="Q297" s="75">
        <v>0</v>
      </c>
      <c r="R297" s="75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75">
        <v>0</v>
      </c>
      <c r="AA297" s="75">
        <v>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  <c r="AO297" s="75">
        <v>0</v>
      </c>
      <c r="AP297" s="75">
        <v>0</v>
      </c>
      <c r="AQ297" s="75">
        <v>0</v>
      </c>
      <c r="AR297" s="75">
        <v>0</v>
      </c>
      <c r="AS297" s="75">
        <v>0</v>
      </c>
      <c r="AT297" s="75">
        <v>0</v>
      </c>
      <c r="AU297" s="75">
        <v>0</v>
      </c>
      <c r="AV297" s="75">
        <v>0</v>
      </c>
      <c r="AW297" s="75">
        <v>0</v>
      </c>
      <c r="AX297" s="75">
        <v>0</v>
      </c>
      <c r="AY297" s="75">
        <v>0</v>
      </c>
      <c r="AZ297" s="75">
        <v>0</v>
      </c>
      <c r="BA297" s="75">
        <v>0</v>
      </c>
      <c r="BB297" s="75">
        <v>0</v>
      </c>
      <c r="BC297" s="75">
        <v>0</v>
      </c>
      <c r="BD297" s="75">
        <v>0</v>
      </c>
      <c r="BE297" s="75">
        <v>0</v>
      </c>
      <c r="BF297" s="75">
        <v>0</v>
      </c>
      <c r="BG297" s="75">
        <v>0</v>
      </c>
      <c r="BH297" s="75">
        <v>0</v>
      </c>
      <c r="BI297" s="75">
        <v>0</v>
      </c>
      <c r="BJ297" s="75">
        <v>0</v>
      </c>
      <c r="BK297" s="75">
        <v>0</v>
      </c>
      <c r="BL297" s="75">
        <v>0</v>
      </c>
      <c r="BM297" s="75">
        <v>0</v>
      </c>
      <c r="BN297" s="75">
        <v>0</v>
      </c>
      <c r="BO297" s="75">
        <v>0</v>
      </c>
      <c r="BP297" s="75">
        <v>0</v>
      </c>
      <c r="BQ297" s="75">
        <v>0</v>
      </c>
      <c r="BR297" s="75">
        <v>0</v>
      </c>
      <c r="BS297" s="75">
        <v>717927</v>
      </c>
      <c r="BT297" s="75">
        <v>0</v>
      </c>
      <c r="BU297" s="75">
        <v>0</v>
      </c>
      <c r="BV297" s="75">
        <v>0</v>
      </c>
      <c r="BW297" s="75">
        <v>0</v>
      </c>
      <c r="BX297" s="75">
        <v>0</v>
      </c>
      <c r="BY297" s="76">
        <v>-77183.649999999994</v>
      </c>
    </row>
    <row r="298" spans="1:77" x14ac:dyDescent="0.2">
      <c r="A298" s="73" t="s">
        <v>43</v>
      </c>
      <c r="B298" s="74" t="s">
        <v>791</v>
      </c>
      <c r="C298" s="73" t="s">
        <v>792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7340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75">
        <v>0</v>
      </c>
      <c r="AA298" s="75">
        <v>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  <c r="AO298" s="75">
        <v>0</v>
      </c>
      <c r="AP298" s="75">
        <v>0</v>
      </c>
      <c r="AQ298" s="75">
        <v>0</v>
      </c>
      <c r="AR298" s="75">
        <v>0</v>
      </c>
      <c r="AS298" s="75">
        <v>0</v>
      </c>
      <c r="AT298" s="75">
        <v>0</v>
      </c>
      <c r="AU298" s="75">
        <v>0</v>
      </c>
      <c r="AV298" s="75">
        <v>0</v>
      </c>
      <c r="AW298" s="75">
        <v>0</v>
      </c>
      <c r="AX298" s="75">
        <v>0</v>
      </c>
      <c r="AY298" s="75">
        <v>0</v>
      </c>
      <c r="AZ298" s="75">
        <v>0</v>
      </c>
      <c r="BA298" s="75">
        <v>0</v>
      </c>
      <c r="BB298" s="75">
        <v>0</v>
      </c>
      <c r="BC298" s="75">
        <v>0</v>
      </c>
      <c r="BD298" s="75">
        <v>0</v>
      </c>
      <c r="BE298" s="75">
        <v>0</v>
      </c>
      <c r="BF298" s="75">
        <v>0</v>
      </c>
      <c r="BG298" s="75">
        <v>0</v>
      </c>
      <c r="BH298" s="75">
        <v>0</v>
      </c>
      <c r="BI298" s="75">
        <v>0</v>
      </c>
      <c r="BJ298" s="75">
        <v>0</v>
      </c>
      <c r="BK298" s="75">
        <v>0</v>
      </c>
      <c r="BL298" s="75">
        <v>0</v>
      </c>
      <c r="BM298" s="75">
        <v>0</v>
      </c>
      <c r="BN298" s="75">
        <v>0</v>
      </c>
      <c r="BO298" s="75">
        <v>0</v>
      </c>
      <c r="BP298" s="75">
        <v>0</v>
      </c>
      <c r="BQ298" s="75">
        <v>0</v>
      </c>
      <c r="BR298" s="75">
        <v>0</v>
      </c>
      <c r="BS298" s="75">
        <v>229397.5</v>
      </c>
      <c r="BT298" s="75">
        <v>0</v>
      </c>
      <c r="BU298" s="75">
        <v>0</v>
      </c>
      <c r="BV298" s="75">
        <v>0</v>
      </c>
      <c r="BW298" s="75">
        <v>0</v>
      </c>
      <c r="BX298" s="75">
        <v>0</v>
      </c>
      <c r="BY298" s="76">
        <v>-1618311315.3900001</v>
      </c>
    </row>
    <row r="299" spans="1:77" x14ac:dyDescent="0.2">
      <c r="A299" s="73" t="s">
        <v>43</v>
      </c>
      <c r="B299" s="74" t="s">
        <v>793</v>
      </c>
      <c r="C299" s="73" t="s">
        <v>794</v>
      </c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40080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648800</v>
      </c>
      <c r="W299" s="75">
        <v>6500</v>
      </c>
      <c r="X299" s="75">
        <v>0</v>
      </c>
      <c r="Y299" s="75">
        <v>0</v>
      </c>
      <c r="Z299" s="75">
        <v>0</v>
      </c>
      <c r="AA299" s="75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>
        <v>0</v>
      </c>
      <c r="AN299" s="75">
        <v>0</v>
      </c>
      <c r="AO299" s="75">
        <v>0</v>
      </c>
      <c r="AP299" s="75">
        <v>0</v>
      </c>
      <c r="AQ299" s="75">
        <v>0</v>
      </c>
      <c r="AR299" s="75">
        <v>0</v>
      </c>
      <c r="AS299" s="75">
        <v>0</v>
      </c>
      <c r="AT299" s="75">
        <v>0</v>
      </c>
      <c r="AU299" s="75">
        <v>0</v>
      </c>
      <c r="AV299" s="75">
        <v>0</v>
      </c>
      <c r="AW299" s="75">
        <v>0</v>
      </c>
      <c r="AX299" s="75">
        <v>16665</v>
      </c>
      <c r="AY299" s="75">
        <v>1960</v>
      </c>
      <c r="AZ299" s="75">
        <v>2650</v>
      </c>
      <c r="BA299" s="75">
        <v>0</v>
      </c>
      <c r="BB299" s="75">
        <v>0</v>
      </c>
      <c r="BC299" s="75">
        <v>0</v>
      </c>
      <c r="BD299" s="75">
        <v>0</v>
      </c>
      <c r="BE299" s="75">
        <v>0</v>
      </c>
      <c r="BF299" s="75">
        <v>21850</v>
      </c>
      <c r="BG299" s="75">
        <v>0</v>
      </c>
      <c r="BH299" s="75">
        <v>0</v>
      </c>
      <c r="BI299" s="75">
        <v>0</v>
      </c>
      <c r="BJ299" s="75">
        <v>0</v>
      </c>
      <c r="BK299" s="75">
        <v>0</v>
      </c>
      <c r="BL299" s="75">
        <v>0</v>
      </c>
      <c r="BM299" s="75">
        <v>0</v>
      </c>
      <c r="BN299" s="75">
        <v>0</v>
      </c>
      <c r="BO299" s="75">
        <v>0</v>
      </c>
      <c r="BP299" s="75">
        <v>0</v>
      </c>
      <c r="BQ299" s="75">
        <v>0</v>
      </c>
      <c r="BR299" s="75">
        <v>0</v>
      </c>
      <c r="BS299" s="75">
        <v>0</v>
      </c>
      <c r="BT299" s="75">
        <v>0</v>
      </c>
      <c r="BU299" s="75">
        <v>0</v>
      </c>
      <c r="BV299" s="75">
        <v>0</v>
      </c>
      <c r="BW299" s="75">
        <v>0</v>
      </c>
      <c r="BX299" s="75">
        <v>0</v>
      </c>
      <c r="BY299" s="76">
        <v>-642595234.71980023</v>
      </c>
    </row>
    <row r="300" spans="1:77" x14ac:dyDescent="0.2">
      <c r="A300" s="73" t="s">
        <v>43</v>
      </c>
      <c r="B300" s="74" t="s">
        <v>795</v>
      </c>
      <c r="C300" s="73" t="s">
        <v>796</v>
      </c>
      <c r="D300" s="75">
        <v>0</v>
      </c>
      <c r="E300" s="75">
        <v>0</v>
      </c>
      <c r="F300" s="75">
        <v>113000</v>
      </c>
      <c r="G300" s="75">
        <v>0</v>
      </c>
      <c r="H300" s="75">
        <v>0</v>
      </c>
      <c r="I300" s="75">
        <v>0</v>
      </c>
      <c r="J300" s="75">
        <v>989410</v>
      </c>
      <c r="K300" s="75">
        <v>0</v>
      </c>
      <c r="L300" s="75">
        <v>0</v>
      </c>
      <c r="M300" s="75">
        <v>5100</v>
      </c>
      <c r="N300" s="75">
        <v>9740</v>
      </c>
      <c r="O300" s="75">
        <v>0</v>
      </c>
      <c r="P300" s="75">
        <v>0</v>
      </c>
      <c r="Q300" s="75">
        <v>3906180.1</v>
      </c>
      <c r="R300" s="75">
        <v>0</v>
      </c>
      <c r="S300" s="75">
        <v>0</v>
      </c>
      <c r="T300" s="75">
        <v>0</v>
      </c>
      <c r="U300" s="75">
        <v>0</v>
      </c>
      <c r="V300" s="75">
        <v>653130</v>
      </c>
      <c r="W300" s="75">
        <v>0</v>
      </c>
      <c r="X300" s="75">
        <v>0</v>
      </c>
      <c r="Y300" s="75">
        <v>0</v>
      </c>
      <c r="Z300" s="75">
        <v>0</v>
      </c>
      <c r="AA300" s="75">
        <v>0</v>
      </c>
      <c r="AB300" s="75">
        <v>0</v>
      </c>
      <c r="AC300" s="75">
        <v>0</v>
      </c>
      <c r="AD300" s="75">
        <v>44055</v>
      </c>
      <c r="AE300" s="75">
        <v>194705</v>
      </c>
      <c r="AF300" s="75">
        <v>0</v>
      </c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>
        <v>0</v>
      </c>
      <c r="AN300" s="75">
        <v>0</v>
      </c>
      <c r="AO300" s="75">
        <v>0</v>
      </c>
      <c r="AP300" s="75">
        <v>0</v>
      </c>
      <c r="AQ300" s="75">
        <v>247530</v>
      </c>
      <c r="AR300" s="75">
        <v>0</v>
      </c>
      <c r="AS300" s="75">
        <v>0</v>
      </c>
      <c r="AT300" s="75">
        <v>0</v>
      </c>
      <c r="AU300" s="75">
        <v>0</v>
      </c>
      <c r="AV300" s="75">
        <v>0</v>
      </c>
      <c r="AW300" s="75">
        <v>0</v>
      </c>
      <c r="AX300" s="75">
        <v>513755</v>
      </c>
      <c r="AY300" s="75">
        <v>10488</v>
      </c>
      <c r="AZ300" s="75">
        <v>1695</v>
      </c>
      <c r="BA300" s="75">
        <v>0</v>
      </c>
      <c r="BB300" s="75">
        <v>0</v>
      </c>
      <c r="BC300" s="75">
        <v>0</v>
      </c>
      <c r="BD300" s="75">
        <v>0</v>
      </c>
      <c r="BE300" s="75">
        <v>0</v>
      </c>
      <c r="BF300" s="75">
        <v>98390</v>
      </c>
      <c r="BG300" s="75">
        <v>0</v>
      </c>
      <c r="BH300" s="75">
        <v>0</v>
      </c>
      <c r="BI300" s="75">
        <v>869910</v>
      </c>
      <c r="BJ300" s="75">
        <v>0</v>
      </c>
      <c r="BK300" s="75">
        <v>0</v>
      </c>
      <c r="BL300" s="75">
        <v>0</v>
      </c>
      <c r="BM300" s="75">
        <v>0</v>
      </c>
      <c r="BN300" s="75">
        <v>0</v>
      </c>
      <c r="BO300" s="75">
        <v>0</v>
      </c>
      <c r="BP300" s="75">
        <v>1130833</v>
      </c>
      <c r="BQ300" s="75">
        <v>0</v>
      </c>
      <c r="BR300" s="75">
        <v>0</v>
      </c>
      <c r="BS300" s="75">
        <v>0</v>
      </c>
      <c r="BT300" s="75">
        <v>0</v>
      </c>
      <c r="BU300" s="75">
        <v>21560</v>
      </c>
      <c r="BV300" s="75">
        <v>0</v>
      </c>
      <c r="BW300" s="75">
        <v>0</v>
      </c>
      <c r="BX300" s="75">
        <v>0</v>
      </c>
      <c r="BY300" s="76">
        <v>-349077413.32999998</v>
      </c>
    </row>
    <row r="301" spans="1:77" x14ac:dyDescent="0.2">
      <c r="A301" s="73" t="s">
        <v>43</v>
      </c>
      <c r="B301" s="74" t="s">
        <v>797</v>
      </c>
      <c r="C301" s="73" t="s">
        <v>798</v>
      </c>
      <c r="D301" s="75">
        <v>0</v>
      </c>
      <c r="E301" s="75">
        <v>1203871.92</v>
      </c>
      <c r="F301" s="75">
        <v>739508.69</v>
      </c>
      <c r="G301" s="75">
        <v>0</v>
      </c>
      <c r="H301" s="75">
        <v>0</v>
      </c>
      <c r="I301" s="75">
        <v>0</v>
      </c>
      <c r="J301" s="75">
        <v>0</v>
      </c>
      <c r="K301" s="75">
        <v>4226222.68</v>
      </c>
      <c r="L301" s="75">
        <v>921279.28</v>
      </c>
      <c r="M301" s="75">
        <v>436376.68</v>
      </c>
      <c r="N301" s="75">
        <v>1110722.69</v>
      </c>
      <c r="O301" s="75">
        <v>543813.76</v>
      </c>
      <c r="P301" s="75">
        <v>0</v>
      </c>
      <c r="Q301" s="75">
        <v>4070961.64</v>
      </c>
      <c r="R301" s="75">
        <v>18700</v>
      </c>
      <c r="S301" s="75">
        <v>447079.21</v>
      </c>
      <c r="T301" s="75">
        <v>56009.35</v>
      </c>
      <c r="U301" s="75">
        <v>0</v>
      </c>
      <c r="V301" s="75">
        <v>36942027.149999999</v>
      </c>
      <c r="W301" s="75">
        <v>0</v>
      </c>
      <c r="X301" s="75">
        <v>0</v>
      </c>
      <c r="Y301" s="75">
        <v>3557650.77</v>
      </c>
      <c r="Z301" s="75">
        <v>2338146.9</v>
      </c>
      <c r="AA301" s="75">
        <v>0</v>
      </c>
      <c r="AB301" s="75">
        <v>4416.25</v>
      </c>
      <c r="AC301" s="75">
        <v>0</v>
      </c>
      <c r="AD301" s="75">
        <v>0</v>
      </c>
      <c r="AE301" s="75">
        <v>0</v>
      </c>
      <c r="AF301" s="75">
        <v>0</v>
      </c>
      <c r="AG301" s="75">
        <v>0</v>
      </c>
      <c r="AH301" s="75">
        <v>0</v>
      </c>
      <c r="AI301" s="75">
        <v>204698.52</v>
      </c>
      <c r="AJ301" s="75">
        <v>293459.27</v>
      </c>
      <c r="AK301" s="75">
        <v>0</v>
      </c>
      <c r="AL301" s="75">
        <v>0</v>
      </c>
      <c r="AM301" s="75">
        <v>497291.45</v>
      </c>
      <c r="AN301" s="75">
        <v>0</v>
      </c>
      <c r="AO301" s="75">
        <v>0</v>
      </c>
      <c r="AP301" s="75">
        <v>136056.68</v>
      </c>
      <c r="AQ301" s="75">
        <v>82500</v>
      </c>
      <c r="AR301" s="75">
        <v>0</v>
      </c>
      <c r="AS301" s="75">
        <v>0</v>
      </c>
      <c r="AT301" s="75">
        <v>0</v>
      </c>
      <c r="AU301" s="75">
        <v>0</v>
      </c>
      <c r="AV301" s="75">
        <v>0</v>
      </c>
      <c r="AW301" s="75">
        <v>0</v>
      </c>
      <c r="AX301" s="75">
        <v>24029927.239999998</v>
      </c>
      <c r="AY301" s="75">
        <v>0</v>
      </c>
      <c r="AZ301" s="75">
        <v>0</v>
      </c>
      <c r="BA301" s="75">
        <v>1355702.01</v>
      </c>
      <c r="BB301" s="75">
        <v>0</v>
      </c>
      <c r="BC301" s="75">
        <v>0</v>
      </c>
      <c r="BD301" s="75">
        <v>32070</v>
      </c>
      <c r="BE301" s="75">
        <v>0</v>
      </c>
      <c r="BF301" s="75">
        <v>0</v>
      </c>
      <c r="BG301" s="75">
        <v>0</v>
      </c>
      <c r="BH301" s="75">
        <v>0</v>
      </c>
      <c r="BI301" s="75">
        <v>16359031</v>
      </c>
      <c r="BJ301" s="75">
        <v>0</v>
      </c>
      <c r="BK301" s="75">
        <v>25969.200000000001</v>
      </c>
      <c r="BL301" s="75">
        <v>0</v>
      </c>
      <c r="BM301" s="75">
        <v>0</v>
      </c>
      <c r="BN301" s="75">
        <v>1389742.5</v>
      </c>
      <c r="BO301" s="75">
        <v>0</v>
      </c>
      <c r="BP301" s="75">
        <v>1606507.06</v>
      </c>
      <c r="BQ301" s="75">
        <v>0</v>
      </c>
      <c r="BR301" s="75">
        <v>1603489.13</v>
      </c>
      <c r="BS301" s="75">
        <v>0</v>
      </c>
      <c r="BT301" s="75">
        <v>0</v>
      </c>
      <c r="BU301" s="75">
        <v>184992.88</v>
      </c>
      <c r="BV301" s="75">
        <v>35908.589999999997</v>
      </c>
      <c r="BW301" s="75">
        <v>0</v>
      </c>
      <c r="BX301" s="75">
        <v>281347.90000000002</v>
      </c>
      <c r="BY301" s="76">
        <v>100444687.63999999</v>
      </c>
    </row>
    <row r="302" spans="1:77" x14ac:dyDescent="0.2">
      <c r="A302" s="73" t="s">
        <v>43</v>
      </c>
      <c r="B302" s="74" t="s">
        <v>799</v>
      </c>
      <c r="C302" s="73" t="s">
        <v>800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4410</v>
      </c>
      <c r="L302" s="75">
        <v>0</v>
      </c>
      <c r="M302" s="75">
        <v>13492</v>
      </c>
      <c r="N302" s="75">
        <v>0</v>
      </c>
      <c r="O302" s="75">
        <v>0</v>
      </c>
      <c r="P302" s="75">
        <v>0</v>
      </c>
      <c r="Q302" s="75">
        <v>3984.92</v>
      </c>
      <c r="R302" s="75">
        <v>0</v>
      </c>
      <c r="S302" s="75">
        <v>0</v>
      </c>
      <c r="T302" s="75">
        <v>0</v>
      </c>
      <c r="U302" s="75">
        <v>0</v>
      </c>
      <c r="V302" s="75">
        <v>3000</v>
      </c>
      <c r="W302" s="75">
        <v>25210</v>
      </c>
      <c r="X302" s="75">
        <v>1391</v>
      </c>
      <c r="Y302" s="75">
        <v>0</v>
      </c>
      <c r="Z302" s="75">
        <v>0</v>
      </c>
      <c r="AA302" s="75">
        <v>0</v>
      </c>
      <c r="AB302" s="75">
        <v>0</v>
      </c>
      <c r="AC302" s="75">
        <v>0</v>
      </c>
      <c r="AD302" s="75">
        <v>0</v>
      </c>
      <c r="AE302" s="75">
        <v>97864.12</v>
      </c>
      <c r="AF302" s="75">
        <v>166</v>
      </c>
      <c r="AG302" s="75">
        <v>740</v>
      </c>
      <c r="AH302" s="75">
        <v>0</v>
      </c>
      <c r="AI302" s="75">
        <v>2277</v>
      </c>
      <c r="AJ302" s="75">
        <v>0</v>
      </c>
      <c r="AK302" s="75">
        <v>479</v>
      </c>
      <c r="AL302" s="75">
        <v>4146.1400000000003</v>
      </c>
      <c r="AM302" s="75">
        <v>0</v>
      </c>
      <c r="AN302" s="75">
        <v>0</v>
      </c>
      <c r="AO302" s="75">
        <v>0</v>
      </c>
      <c r="AP302" s="75">
        <v>333</v>
      </c>
      <c r="AQ302" s="75">
        <v>50008.33</v>
      </c>
      <c r="AR302" s="75">
        <v>456878.35</v>
      </c>
      <c r="AS302" s="75">
        <v>1017.5</v>
      </c>
      <c r="AT302" s="75">
        <v>19091</v>
      </c>
      <c r="AU302" s="75">
        <v>1292.76</v>
      </c>
      <c r="AV302" s="75">
        <v>4990</v>
      </c>
      <c r="AW302" s="75">
        <v>0</v>
      </c>
      <c r="AX302" s="75">
        <v>0</v>
      </c>
      <c r="AY302" s="75">
        <v>0</v>
      </c>
      <c r="AZ302" s="75">
        <v>0</v>
      </c>
      <c r="BA302" s="75">
        <v>0</v>
      </c>
      <c r="BB302" s="75">
        <v>0</v>
      </c>
      <c r="BC302" s="75">
        <v>0</v>
      </c>
      <c r="BD302" s="75">
        <v>370</v>
      </c>
      <c r="BE302" s="75">
        <v>7274</v>
      </c>
      <c r="BF302" s="75">
        <v>0</v>
      </c>
      <c r="BG302" s="75">
        <v>0</v>
      </c>
      <c r="BH302" s="75">
        <v>0</v>
      </c>
      <c r="BI302" s="75">
        <v>0</v>
      </c>
      <c r="BJ302" s="75">
        <v>4571.8500000000004</v>
      </c>
      <c r="BK302" s="75">
        <v>0</v>
      </c>
      <c r="BL302" s="75">
        <v>0</v>
      </c>
      <c r="BM302" s="75">
        <v>0</v>
      </c>
      <c r="BN302" s="75">
        <v>0</v>
      </c>
      <c r="BO302" s="75">
        <v>0</v>
      </c>
      <c r="BP302" s="75">
        <v>0</v>
      </c>
      <c r="BQ302" s="75">
        <v>4149</v>
      </c>
      <c r="BR302" s="75">
        <v>156067.48000000001</v>
      </c>
      <c r="BS302" s="75">
        <v>0</v>
      </c>
      <c r="BT302" s="75">
        <v>0</v>
      </c>
      <c r="BU302" s="75">
        <v>540.45000000000005</v>
      </c>
      <c r="BV302" s="75">
        <v>0</v>
      </c>
      <c r="BW302" s="75">
        <v>0</v>
      </c>
      <c r="BX302" s="75">
        <v>0</v>
      </c>
      <c r="BY302" s="76">
        <v>30510804.949999999</v>
      </c>
    </row>
    <row r="303" spans="1:77" x14ac:dyDescent="0.2">
      <c r="A303" s="73" t="s">
        <v>43</v>
      </c>
      <c r="B303" s="74" t="s">
        <v>801</v>
      </c>
      <c r="C303" s="73" t="s">
        <v>802</v>
      </c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-3023</v>
      </c>
      <c r="L303" s="75">
        <v>0</v>
      </c>
      <c r="M303" s="75">
        <v>-9403.2999999999993</v>
      </c>
      <c r="N303" s="75">
        <v>0</v>
      </c>
      <c r="O303" s="75">
        <v>0</v>
      </c>
      <c r="P303" s="75">
        <v>0</v>
      </c>
      <c r="Q303" s="75">
        <v>-5767.57</v>
      </c>
      <c r="R303" s="75">
        <v>0</v>
      </c>
      <c r="S303" s="75">
        <v>0</v>
      </c>
      <c r="T303" s="75">
        <v>0</v>
      </c>
      <c r="U303" s="75">
        <v>0</v>
      </c>
      <c r="V303" s="75">
        <v>-3932.75</v>
      </c>
      <c r="W303" s="75">
        <v>-8400</v>
      </c>
      <c r="X303" s="75">
        <v>37.01</v>
      </c>
      <c r="Y303" s="75">
        <v>0</v>
      </c>
      <c r="Z303" s="75">
        <v>50</v>
      </c>
      <c r="AA303" s="75">
        <v>0</v>
      </c>
      <c r="AB303" s="75">
        <v>0</v>
      </c>
      <c r="AC303" s="75">
        <v>0</v>
      </c>
      <c r="AD303" s="75">
        <v>0</v>
      </c>
      <c r="AE303" s="75">
        <v>-208270.27</v>
      </c>
      <c r="AF303" s="75">
        <v>0</v>
      </c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-7332</v>
      </c>
      <c r="AM303" s="75">
        <v>-5390.17</v>
      </c>
      <c r="AN303" s="75">
        <v>0</v>
      </c>
      <c r="AO303" s="75">
        <v>-12941.5</v>
      </c>
      <c r="AP303" s="75">
        <v>-333</v>
      </c>
      <c r="AQ303" s="75">
        <v>-116077.03</v>
      </c>
      <c r="AR303" s="75">
        <v>0</v>
      </c>
      <c r="AS303" s="75">
        <v>-1087</v>
      </c>
      <c r="AT303" s="75">
        <v>0</v>
      </c>
      <c r="AU303" s="75">
        <v>979</v>
      </c>
      <c r="AV303" s="75">
        <v>-240</v>
      </c>
      <c r="AW303" s="75">
        <v>0</v>
      </c>
      <c r="AX303" s="75">
        <v>0</v>
      </c>
      <c r="AY303" s="75">
        <v>0</v>
      </c>
      <c r="AZ303" s="75">
        <v>0</v>
      </c>
      <c r="BA303" s="75">
        <v>0</v>
      </c>
      <c r="BB303" s="75">
        <v>0</v>
      </c>
      <c r="BC303" s="75">
        <v>0</v>
      </c>
      <c r="BD303" s="75">
        <v>0</v>
      </c>
      <c r="BE303" s="75">
        <v>0</v>
      </c>
      <c r="BF303" s="75">
        <v>0</v>
      </c>
      <c r="BG303" s="75">
        <v>0</v>
      </c>
      <c r="BH303" s="75">
        <v>0</v>
      </c>
      <c r="BI303" s="75">
        <v>0</v>
      </c>
      <c r="BJ303" s="75">
        <v>0</v>
      </c>
      <c r="BK303" s="75">
        <v>0</v>
      </c>
      <c r="BL303" s="75">
        <v>0</v>
      </c>
      <c r="BM303" s="75">
        <v>0</v>
      </c>
      <c r="BN303" s="75">
        <v>0</v>
      </c>
      <c r="BO303" s="75">
        <v>0</v>
      </c>
      <c r="BP303" s="75">
        <v>-1564</v>
      </c>
      <c r="BQ303" s="75">
        <v>0</v>
      </c>
      <c r="BR303" s="75">
        <v>0</v>
      </c>
      <c r="BS303" s="75">
        <v>0</v>
      </c>
      <c r="BT303" s="75">
        <v>0</v>
      </c>
      <c r="BU303" s="75">
        <v>-3100</v>
      </c>
      <c r="BV303" s="75">
        <v>0</v>
      </c>
      <c r="BW303" s="75">
        <v>0</v>
      </c>
      <c r="BX303" s="75">
        <v>0</v>
      </c>
      <c r="BY303" s="76">
        <v>-138975184.48999998</v>
      </c>
    </row>
    <row r="304" spans="1:77" x14ac:dyDescent="0.2">
      <c r="A304" s="73" t="s">
        <v>43</v>
      </c>
      <c r="B304" s="74" t="s">
        <v>803</v>
      </c>
      <c r="C304" s="73" t="s">
        <v>804</v>
      </c>
      <c r="D304" s="75">
        <v>0</v>
      </c>
      <c r="E304" s="75">
        <v>0</v>
      </c>
      <c r="F304" s="75">
        <v>-6325.78</v>
      </c>
      <c r="G304" s="75">
        <v>0</v>
      </c>
      <c r="H304" s="75">
        <v>0</v>
      </c>
      <c r="I304" s="75">
        <v>0</v>
      </c>
      <c r="J304" s="75">
        <v>-26944.45</v>
      </c>
      <c r="K304" s="75">
        <v>-149913.19</v>
      </c>
      <c r="L304" s="75">
        <v>0</v>
      </c>
      <c r="M304" s="75">
        <v>-28012.42</v>
      </c>
      <c r="N304" s="75">
        <v>0</v>
      </c>
      <c r="O304" s="75">
        <v>0</v>
      </c>
      <c r="P304" s="75">
        <v>0</v>
      </c>
      <c r="Q304" s="75">
        <v>-16443.29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-50982.559999999998</v>
      </c>
      <c r="X304" s="75">
        <v>0</v>
      </c>
      <c r="Y304" s="75">
        <v>-11192.7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-341989.7</v>
      </c>
      <c r="AF304" s="75">
        <v>0</v>
      </c>
      <c r="AG304" s="75">
        <v>0</v>
      </c>
      <c r="AH304" s="75">
        <v>0</v>
      </c>
      <c r="AI304" s="75">
        <v>0</v>
      </c>
      <c r="AJ304" s="75">
        <v>-17484.96</v>
      </c>
      <c r="AK304" s="75">
        <v>0</v>
      </c>
      <c r="AL304" s="75">
        <v>0</v>
      </c>
      <c r="AM304" s="75">
        <v>0</v>
      </c>
      <c r="AN304" s="75">
        <v>0</v>
      </c>
      <c r="AO304" s="75">
        <v>0</v>
      </c>
      <c r="AP304" s="75">
        <v>0</v>
      </c>
      <c r="AQ304" s="75">
        <v>-79530.53</v>
      </c>
      <c r="AR304" s="75">
        <v>0</v>
      </c>
      <c r="AS304" s="75">
        <v>-445.66</v>
      </c>
      <c r="AT304" s="75">
        <v>-41613.31</v>
      </c>
      <c r="AU304" s="75">
        <v>0</v>
      </c>
      <c r="AV304" s="75">
        <v>-1969.96</v>
      </c>
      <c r="AW304" s="75">
        <v>0</v>
      </c>
      <c r="AX304" s="75">
        <v>0</v>
      </c>
      <c r="AY304" s="75">
        <v>0</v>
      </c>
      <c r="AZ304" s="75">
        <v>0</v>
      </c>
      <c r="BA304" s="75">
        <v>0</v>
      </c>
      <c r="BB304" s="75">
        <v>0</v>
      </c>
      <c r="BC304" s="75">
        <v>0</v>
      </c>
      <c r="BD304" s="75">
        <v>0</v>
      </c>
      <c r="BE304" s="75">
        <v>0</v>
      </c>
      <c r="BF304" s="75">
        <v>-16253</v>
      </c>
      <c r="BG304" s="75">
        <v>0</v>
      </c>
      <c r="BH304" s="75">
        <v>0</v>
      </c>
      <c r="BI304" s="75">
        <v>0</v>
      </c>
      <c r="BJ304" s="75">
        <v>0</v>
      </c>
      <c r="BK304" s="75">
        <v>0</v>
      </c>
      <c r="BL304" s="75">
        <v>0</v>
      </c>
      <c r="BM304" s="75">
        <v>0</v>
      </c>
      <c r="BN304" s="75">
        <v>0</v>
      </c>
      <c r="BO304" s="75">
        <v>0</v>
      </c>
      <c r="BP304" s="75">
        <v>0</v>
      </c>
      <c r="BQ304" s="75">
        <v>0</v>
      </c>
      <c r="BR304" s="75">
        <v>0</v>
      </c>
      <c r="BS304" s="75">
        <v>0</v>
      </c>
      <c r="BT304" s="75">
        <v>0</v>
      </c>
      <c r="BU304" s="75">
        <v>-14863.16</v>
      </c>
      <c r="BV304" s="75">
        <v>0</v>
      </c>
      <c r="BW304" s="75">
        <v>0</v>
      </c>
      <c r="BX304" s="75">
        <v>0</v>
      </c>
      <c r="BY304" s="76">
        <v>-82892417.870000005</v>
      </c>
    </row>
    <row r="305" spans="1:77" x14ac:dyDescent="0.2">
      <c r="A305" s="73" t="s">
        <v>43</v>
      </c>
      <c r="B305" s="74" t="s">
        <v>805</v>
      </c>
      <c r="C305" s="73" t="s">
        <v>806</v>
      </c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12224.26</v>
      </c>
      <c r="K305" s="75">
        <v>7273.07</v>
      </c>
      <c r="L305" s="75">
        <v>0</v>
      </c>
      <c r="M305" s="75">
        <v>66821.240000000005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5">
        <v>0</v>
      </c>
      <c r="V305" s="75">
        <v>0</v>
      </c>
      <c r="W305" s="75">
        <v>7135.08</v>
      </c>
      <c r="X305" s="75">
        <v>0</v>
      </c>
      <c r="Y305" s="75">
        <v>622.34</v>
      </c>
      <c r="Z305" s="75">
        <v>0</v>
      </c>
      <c r="AA305" s="75">
        <v>0</v>
      </c>
      <c r="AB305" s="75">
        <v>0</v>
      </c>
      <c r="AC305" s="75">
        <v>0</v>
      </c>
      <c r="AD305" s="75">
        <v>0</v>
      </c>
      <c r="AE305" s="75">
        <v>125154.53</v>
      </c>
      <c r="AF305" s="75">
        <v>0</v>
      </c>
      <c r="AG305" s="75">
        <v>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>
        <v>0</v>
      </c>
      <c r="AN305" s="75">
        <v>8482.0400000000009</v>
      </c>
      <c r="AO305" s="75">
        <v>0</v>
      </c>
      <c r="AP305" s="75">
        <v>0</v>
      </c>
      <c r="AQ305" s="75">
        <v>73046.48</v>
      </c>
      <c r="AR305" s="75">
        <v>61130.25</v>
      </c>
      <c r="AS305" s="75">
        <v>225.63</v>
      </c>
      <c r="AT305" s="75">
        <v>16946.93</v>
      </c>
      <c r="AU305" s="75">
        <v>0</v>
      </c>
      <c r="AV305" s="75">
        <v>0</v>
      </c>
      <c r="AW305" s="75">
        <v>8122.5</v>
      </c>
      <c r="AX305" s="75">
        <v>0</v>
      </c>
      <c r="AY305" s="75">
        <v>0</v>
      </c>
      <c r="AZ305" s="75">
        <v>0</v>
      </c>
      <c r="BA305" s="75">
        <v>0</v>
      </c>
      <c r="BB305" s="75">
        <v>0</v>
      </c>
      <c r="BC305" s="75">
        <v>0</v>
      </c>
      <c r="BD305" s="75">
        <v>0</v>
      </c>
      <c r="BE305" s="75">
        <v>0</v>
      </c>
      <c r="BF305" s="75">
        <v>0</v>
      </c>
      <c r="BG305" s="75">
        <v>0</v>
      </c>
      <c r="BH305" s="75">
        <v>0</v>
      </c>
      <c r="BI305" s="75">
        <v>0</v>
      </c>
      <c r="BJ305" s="75">
        <v>0</v>
      </c>
      <c r="BK305" s="75">
        <v>0</v>
      </c>
      <c r="BL305" s="75">
        <v>0</v>
      </c>
      <c r="BM305" s="75">
        <v>0</v>
      </c>
      <c r="BN305" s="75">
        <v>0</v>
      </c>
      <c r="BO305" s="75">
        <v>0</v>
      </c>
      <c r="BP305" s="75">
        <v>0</v>
      </c>
      <c r="BQ305" s="75">
        <v>0</v>
      </c>
      <c r="BR305" s="75">
        <v>0</v>
      </c>
      <c r="BS305" s="75">
        <v>0</v>
      </c>
      <c r="BT305" s="75">
        <v>0</v>
      </c>
      <c r="BU305" s="75">
        <v>4200.58</v>
      </c>
      <c r="BV305" s="75">
        <v>0</v>
      </c>
      <c r="BW305" s="75">
        <v>0</v>
      </c>
      <c r="BX305" s="75">
        <v>0</v>
      </c>
      <c r="BY305" s="76">
        <v>-3377845.4200000004</v>
      </c>
    </row>
    <row r="306" spans="1:77" x14ac:dyDescent="0.2">
      <c r="A306" s="73" t="s">
        <v>43</v>
      </c>
      <c r="B306" s="74" t="s">
        <v>807</v>
      </c>
      <c r="C306" s="73" t="s">
        <v>808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-74849</v>
      </c>
      <c r="N306" s="75">
        <v>-22138</v>
      </c>
      <c r="O306" s="75">
        <v>-8337</v>
      </c>
      <c r="P306" s="75">
        <v>0</v>
      </c>
      <c r="Q306" s="75">
        <v>-24737.33</v>
      </c>
      <c r="R306" s="75">
        <v>0</v>
      </c>
      <c r="S306" s="75">
        <v>0</v>
      </c>
      <c r="T306" s="75">
        <v>0</v>
      </c>
      <c r="U306" s="75">
        <v>0</v>
      </c>
      <c r="V306" s="75">
        <v>-109776.5</v>
      </c>
      <c r="W306" s="75">
        <v>-9386</v>
      </c>
      <c r="X306" s="75">
        <v>-19628.919999999998</v>
      </c>
      <c r="Y306" s="75">
        <v>0</v>
      </c>
      <c r="Z306" s="75">
        <v>-2615</v>
      </c>
      <c r="AA306" s="75">
        <v>0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-934</v>
      </c>
      <c r="AI306" s="75">
        <v>0</v>
      </c>
      <c r="AJ306" s="75">
        <v>0</v>
      </c>
      <c r="AK306" s="75">
        <v>0</v>
      </c>
      <c r="AL306" s="75">
        <v>-4630</v>
      </c>
      <c r="AM306" s="75">
        <v>-5036.5</v>
      </c>
      <c r="AN306" s="75">
        <v>-6856</v>
      </c>
      <c r="AO306" s="75">
        <v>-9773</v>
      </c>
      <c r="AP306" s="75">
        <v>0</v>
      </c>
      <c r="AQ306" s="75">
        <v>0</v>
      </c>
      <c r="AR306" s="75">
        <v>-1281913</v>
      </c>
      <c r="AS306" s="75">
        <v>-19938</v>
      </c>
      <c r="AT306" s="75">
        <v>-165903.57</v>
      </c>
      <c r="AU306" s="75">
        <v>-41730</v>
      </c>
      <c r="AV306" s="75">
        <v>-8845</v>
      </c>
      <c r="AW306" s="75">
        <v>-29408</v>
      </c>
      <c r="AX306" s="75">
        <v>0</v>
      </c>
      <c r="AY306" s="75">
        <v>0</v>
      </c>
      <c r="AZ306" s="75">
        <v>0</v>
      </c>
      <c r="BA306" s="75">
        <v>0</v>
      </c>
      <c r="BB306" s="75">
        <v>0</v>
      </c>
      <c r="BC306" s="75">
        <v>0</v>
      </c>
      <c r="BD306" s="75">
        <v>0</v>
      </c>
      <c r="BE306" s="75">
        <v>0</v>
      </c>
      <c r="BF306" s="75">
        <v>-3459.8</v>
      </c>
      <c r="BG306" s="75">
        <v>0</v>
      </c>
      <c r="BH306" s="75">
        <v>0</v>
      </c>
      <c r="BI306" s="75">
        <v>0</v>
      </c>
      <c r="BJ306" s="75">
        <v>0</v>
      </c>
      <c r="BK306" s="75">
        <v>0</v>
      </c>
      <c r="BL306" s="75">
        <v>0</v>
      </c>
      <c r="BM306" s="75">
        <v>0</v>
      </c>
      <c r="BN306" s="75">
        <v>0</v>
      </c>
      <c r="BO306" s="75">
        <v>0</v>
      </c>
      <c r="BP306" s="75">
        <v>-41926</v>
      </c>
      <c r="BQ306" s="75">
        <v>0</v>
      </c>
      <c r="BR306" s="75">
        <v>0</v>
      </c>
      <c r="BS306" s="75">
        <v>0</v>
      </c>
      <c r="BT306" s="75">
        <v>0</v>
      </c>
      <c r="BU306" s="75">
        <v>0</v>
      </c>
      <c r="BV306" s="75">
        <v>0</v>
      </c>
      <c r="BW306" s="75">
        <v>0</v>
      </c>
      <c r="BX306" s="75">
        <v>0</v>
      </c>
      <c r="BY306" s="76">
        <v>767235.42000000016</v>
      </c>
    </row>
    <row r="307" spans="1:77" x14ac:dyDescent="0.2">
      <c r="A307" s="73" t="s">
        <v>43</v>
      </c>
      <c r="B307" s="74" t="s">
        <v>809</v>
      </c>
      <c r="C307" s="73" t="s">
        <v>810</v>
      </c>
      <c r="D307" s="75">
        <v>0</v>
      </c>
      <c r="E307" s="75">
        <v>0</v>
      </c>
      <c r="F307" s="75">
        <v>0</v>
      </c>
      <c r="G307" s="75">
        <v>291782.98</v>
      </c>
      <c r="H307" s="75">
        <v>28974.05</v>
      </c>
      <c r="I307" s="75">
        <v>0</v>
      </c>
      <c r="J307" s="75">
        <v>241301.81</v>
      </c>
      <c r="K307" s="75">
        <v>0</v>
      </c>
      <c r="L307" s="75">
        <v>74247.41</v>
      </c>
      <c r="M307" s="75">
        <v>0</v>
      </c>
      <c r="N307" s="75">
        <v>700</v>
      </c>
      <c r="O307" s="75">
        <v>0</v>
      </c>
      <c r="P307" s="75">
        <v>39092</v>
      </c>
      <c r="Q307" s="75">
        <v>0</v>
      </c>
      <c r="R307" s="75">
        <v>0</v>
      </c>
      <c r="S307" s="75">
        <v>0</v>
      </c>
      <c r="T307" s="75">
        <v>0</v>
      </c>
      <c r="U307" s="75">
        <v>1277.3800000000001</v>
      </c>
      <c r="V307" s="75">
        <v>325730.36</v>
      </c>
      <c r="W307" s="75">
        <v>107731.62</v>
      </c>
      <c r="X307" s="75">
        <v>0</v>
      </c>
      <c r="Y307" s="75">
        <v>0</v>
      </c>
      <c r="Z307" s="75">
        <v>37573.22</v>
      </c>
      <c r="AA307" s="75">
        <v>64050.07</v>
      </c>
      <c r="AB307" s="75">
        <v>27144.23</v>
      </c>
      <c r="AC307" s="75">
        <v>0</v>
      </c>
      <c r="AD307" s="75">
        <v>0</v>
      </c>
      <c r="AE307" s="75">
        <v>0</v>
      </c>
      <c r="AF307" s="75">
        <v>54263.69</v>
      </c>
      <c r="AG307" s="75">
        <v>31593.74</v>
      </c>
      <c r="AH307" s="75">
        <v>0</v>
      </c>
      <c r="AI307" s="75">
        <v>0</v>
      </c>
      <c r="AJ307" s="75">
        <v>416567.97</v>
      </c>
      <c r="AK307" s="75">
        <v>0</v>
      </c>
      <c r="AL307" s="75">
        <v>0</v>
      </c>
      <c r="AM307" s="75">
        <v>0</v>
      </c>
      <c r="AN307" s="75">
        <v>18136.29</v>
      </c>
      <c r="AO307" s="75">
        <v>18681.61</v>
      </c>
      <c r="AP307" s="75">
        <v>0</v>
      </c>
      <c r="AQ307" s="75">
        <v>1210524.29</v>
      </c>
      <c r="AR307" s="75">
        <v>2236044.7200000002</v>
      </c>
      <c r="AS307" s="75">
        <v>0</v>
      </c>
      <c r="AT307" s="75">
        <v>0</v>
      </c>
      <c r="AU307" s="75">
        <v>41725</v>
      </c>
      <c r="AV307" s="75">
        <v>0</v>
      </c>
      <c r="AW307" s="75">
        <v>160470.21</v>
      </c>
      <c r="AX307" s="75">
        <v>0</v>
      </c>
      <c r="AY307" s="75">
        <v>0</v>
      </c>
      <c r="AZ307" s="75">
        <v>210421.3</v>
      </c>
      <c r="BA307" s="75">
        <v>36724.53</v>
      </c>
      <c r="BB307" s="75">
        <v>64864.79</v>
      </c>
      <c r="BC307" s="75">
        <v>0</v>
      </c>
      <c r="BD307" s="75">
        <v>0</v>
      </c>
      <c r="BE307" s="75">
        <v>0</v>
      </c>
      <c r="BF307" s="75">
        <v>0</v>
      </c>
      <c r="BG307" s="75">
        <v>0</v>
      </c>
      <c r="BH307" s="75">
        <v>0</v>
      </c>
      <c r="BI307" s="75">
        <v>0</v>
      </c>
      <c r="BJ307" s="75">
        <v>52802.15</v>
      </c>
      <c r="BK307" s="75">
        <v>7873.03</v>
      </c>
      <c r="BL307" s="75">
        <v>11017.35</v>
      </c>
      <c r="BM307" s="75">
        <v>0</v>
      </c>
      <c r="BN307" s="75">
        <v>13412.44</v>
      </c>
      <c r="BO307" s="75">
        <v>0</v>
      </c>
      <c r="BP307" s="75">
        <v>0</v>
      </c>
      <c r="BQ307" s="75">
        <v>0</v>
      </c>
      <c r="BR307" s="75">
        <v>0</v>
      </c>
      <c r="BS307" s="75">
        <v>0</v>
      </c>
      <c r="BT307" s="75">
        <v>0</v>
      </c>
      <c r="BU307" s="75">
        <v>0</v>
      </c>
      <c r="BV307" s="75">
        <v>35425.86</v>
      </c>
      <c r="BW307" s="75">
        <v>0</v>
      </c>
      <c r="BX307" s="75">
        <v>34968.14</v>
      </c>
      <c r="BY307" s="76">
        <v>56948660.500000015</v>
      </c>
    </row>
    <row r="308" spans="1:77" x14ac:dyDescent="0.2">
      <c r="A308" s="73" t="s">
        <v>43</v>
      </c>
      <c r="B308" s="74" t="s">
        <v>811</v>
      </c>
      <c r="C308" s="73" t="s">
        <v>812</v>
      </c>
      <c r="D308" s="75">
        <v>0</v>
      </c>
      <c r="E308" s="75">
        <v>6675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5">
        <v>0</v>
      </c>
      <c r="V308" s="75">
        <v>0</v>
      </c>
      <c r="W308" s="75">
        <v>0</v>
      </c>
      <c r="X308" s="75">
        <v>0</v>
      </c>
      <c r="Y308" s="75">
        <v>0</v>
      </c>
      <c r="Z308" s="75">
        <v>0</v>
      </c>
      <c r="AA308" s="75">
        <v>0</v>
      </c>
      <c r="AB308" s="75">
        <v>0</v>
      </c>
      <c r="AC308" s="75">
        <v>0</v>
      </c>
      <c r="AD308" s="75">
        <v>0</v>
      </c>
      <c r="AE308" s="75">
        <v>1325900.08</v>
      </c>
      <c r="AF308" s="75">
        <v>0</v>
      </c>
      <c r="AG308" s="75">
        <v>0</v>
      </c>
      <c r="AH308" s="75">
        <v>0</v>
      </c>
      <c r="AI308" s="75">
        <v>750</v>
      </c>
      <c r="AJ308" s="75">
        <v>0</v>
      </c>
      <c r="AK308" s="75">
        <v>0</v>
      </c>
      <c r="AL308" s="75">
        <v>0</v>
      </c>
      <c r="AM308" s="75">
        <v>0</v>
      </c>
      <c r="AN308" s="75">
        <v>0</v>
      </c>
      <c r="AO308" s="75">
        <v>0</v>
      </c>
      <c r="AP308" s="75">
        <v>0</v>
      </c>
      <c r="AQ308" s="75">
        <v>0</v>
      </c>
      <c r="AR308" s="75">
        <v>0</v>
      </c>
      <c r="AS308" s="75">
        <v>0</v>
      </c>
      <c r="AT308" s="75">
        <v>0</v>
      </c>
      <c r="AU308" s="75">
        <v>0</v>
      </c>
      <c r="AV308" s="75">
        <v>0</v>
      </c>
      <c r="AW308" s="75">
        <v>0</v>
      </c>
      <c r="AX308" s="75">
        <v>0</v>
      </c>
      <c r="AY308" s="75">
        <v>0</v>
      </c>
      <c r="AZ308" s="75">
        <v>0</v>
      </c>
      <c r="BA308" s="75">
        <v>0</v>
      </c>
      <c r="BB308" s="75">
        <v>0</v>
      </c>
      <c r="BC308" s="75">
        <v>0</v>
      </c>
      <c r="BD308" s="75">
        <v>0</v>
      </c>
      <c r="BE308" s="75">
        <v>0</v>
      </c>
      <c r="BF308" s="75">
        <v>0</v>
      </c>
      <c r="BG308" s="75">
        <v>0</v>
      </c>
      <c r="BH308" s="75">
        <v>0</v>
      </c>
      <c r="BI308" s="75">
        <v>48979.32</v>
      </c>
      <c r="BJ308" s="75">
        <v>0</v>
      </c>
      <c r="BK308" s="75">
        <v>0</v>
      </c>
      <c r="BL308" s="75">
        <v>0</v>
      </c>
      <c r="BM308" s="75">
        <v>0</v>
      </c>
      <c r="BN308" s="75">
        <v>0</v>
      </c>
      <c r="BO308" s="75">
        <v>0</v>
      </c>
      <c r="BP308" s="75">
        <v>431887.45</v>
      </c>
      <c r="BQ308" s="75">
        <v>0</v>
      </c>
      <c r="BR308" s="75">
        <v>0</v>
      </c>
      <c r="BS308" s="75">
        <v>0</v>
      </c>
      <c r="BT308" s="75">
        <v>0</v>
      </c>
      <c r="BU308" s="75">
        <v>0</v>
      </c>
      <c r="BV308" s="75">
        <v>0</v>
      </c>
      <c r="BW308" s="75">
        <v>0</v>
      </c>
      <c r="BX308" s="75">
        <v>0</v>
      </c>
      <c r="BY308" s="76">
        <v>460000</v>
      </c>
    </row>
    <row r="309" spans="1:77" x14ac:dyDescent="0.2">
      <c r="A309" s="73" t="s">
        <v>43</v>
      </c>
      <c r="B309" s="74" t="s">
        <v>813</v>
      </c>
      <c r="C309" s="73" t="s">
        <v>814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2000</v>
      </c>
      <c r="Q309" s="75">
        <v>0</v>
      </c>
      <c r="R309" s="75">
        <v>0</v>
      </c>
      <c r="S309" s="75">
        <v>0</v>
      </c>
      <c r="T309" s="75">
        <v>0</v>
      </c>
      <c r="U309" s="75">
        <v>0</v>
      </c>
      <c r="V309" s="75">
        <v>0</v>
      </c>
      <c r="W309" s="75">
        <v>0</v>
      </c>
      <c r="X309" s="75">
        <v>0</v>
      </c>
      <c r="Y309" s="75">
        <v>0</v>
      </c>
      <c r="Z309" s="75">
        <v>0</v>
      </c>
      <c r="AA309" s="75">
        <v>0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>
        <v>0</v>
      </c>
      <c r="AN309" s="75">
        <v>0</v>
      </c>
      <c r="AO309" s="75">
        <v>0</v>
      </c>
      <c r="AP309" s="75">
        <v>0</v>
      </c>
      <c r="AQ309" s="75">
        <v>0</v>
      </c>
      <c r="AR309" s="75">
        <v>0</v>
      </c>
      <c r="AS309" s="75">
        <v>0</v>
      </c>
      <c r="AT309" s="75">
        <v>0</v>
      </c>
      <c r="AU309" s="75">
        <v>0</v>
      </c>
      <c r="AV309" s="75">
        <v>0</v>
      </c>
      <c r="AW309" s="75">
        <v>0</v>
      </c>
      <c r="AX309" s="75">
        <v>0</v>
      </c>
      <c r="AY309" s="75">
        <v>0</v>
      </c>
      <c r="AZ309" s="75">
        <v>0</v>
      </c>
      <c r="BA309" s="75">
        <v>0</v>
      </c>
      <c r="BB309" s="75">
        <v>0</v>
      </c>
      <c r="BC309" s="75">
        <v>0</v>
      </c>
      <c r="BD309" s="75">
        <v>0</v>
      </c>
      <c r="BE309" s="75">
        <v>0</v>
      </c>
      <c r="BF309" s="75">
        <v>0</v>
      </c>
      <c r="BG309" s="75">
        <v>0</v>
      </c>
      <c r="BH309" s="75">
        <v>0</v>
      </c>
      <c r="BI309" s="75">
        <v>0</v>
      </c>
      <c r="BJ309" s="75">
        <v>0</v>
      </c>
      <c r="BK309" s="75">
        <v>0</v>
      </c>
      <c r="BL309" s="75">
        <v>0</v>
      </c>
      <c r="BM309" s="75">
        <v>0</v>
      </c>
      <c r="BN309" s="75">
        <v>0</v>
      </c>
      <c r="BO309" s="75">
        <v>0</v>
      </c>
      <c r="BP309" s="75">
        <v>0</v>
      </c>
      <c r="BQ309" s="75">
        <v>0</v>
      </c>
      <c r="BR309" s="75">
        <v>0</v>
      </c>
      <c r="BS309" s="75">
        <v>0</v>
      </c>
      <c r="BT309" s="75">
        <v>0</v>
      </c>
      <c r="BU309" s="75">
        <v>0</v>
      </c>
      <c r="BV309" s="75">
        <v>0</v>
      </c>
      <c r="BW309" s="75">
        <v>0</v>
      </c>
      <c r="BX309" s="75">
        <v>0</v>
      </c>
      <c r="BY309" s="76">
        <v>1893710.2300000004</v>
      </c>
    </row>
    <row r="310" spans="1:77" x14ac:dyDescent="0.2">
      <c r="A310" s="73" t="s">
        <v>43</v>
      </c>
      <c r="B310" s="74" t="s">
        <v>815</v>
      </c>
      <c r="C310" s="73" t="s">
        <v>816</v>
      </c>
      <c r="D310" s="75">
        <v>141420447.16999999</v>
      </c>
      <c r="E310" s="75">
        <v>35979590</v>
      </c>
      <c r="F310" s="75">
        <v>42291998.950000003</v>
      </c>
      <c r="G310" s="75">
        <v>23419809.620000001</v>
      </c>
      <c r="H310" s="75">
        <v>18424951.329999998</v>
      </c>
      <c r="I310" s="75">
        <v>5825080</v>
      </c>
      <c r="J310" s="75">
        <v>236842773.16999999</v>
      </c>
      <c r="K310" s="75">
        <v>31923552</v>
      </c>
      <c r="L310" s="75">
        <v>12536082.33</v>
      </c>
      <c r="M310" s="75">
        <v>65124677.640000001</v>
      </c>
      <c r="N310" s="75">
        <v>13008336.779999999</v>
      </c>
      <c r="O310" s="75">
        <v>25687304.829999998</v>
      </c>
      <c r="P310" s="75">
        <v>47025475.420000002</v>
      </c>
      <c r="Q310" s="75">
        <v>44330118.810000002</v>
      </c>
      <c r="R310" s="75">
        <v>5693228.0599999996</v>
      </c>
      <c r="S310" s="75">
        <v>19659692.420000002</v>
      </c>
      <c r="T310" s="75">
        <v>17187517.02</v>
      </c>
      <c r="U310" s="75">
        <v>6528854</v>
      </c>
      <c r="V310" s="75">
        <v>170690986.03</v>
      </c>
      <c r="W310" s="75">
        <v>49056719.219999999</v>
      </c>
      <c r="X310" s="75">
        <v>24396744.84</v>
      </c>
      <c r="Y310" s="75">
        <v>52335502.700000003</v>
      </c>
      <c r="Z310" s="75">
        <v>13742135</v>
      </c>
      <c r="AA310" s="75">
        <v>23107087.100000001</v>
      </c>
      <c r="AB310" s="75">
        <v>14832468.27</v>
      </c>
      <c r="AC310" s="75">
        <v>8352755.8399999999</v>
      </c>
      <c r="AD310" s="75">
        <v>6235765.75</v>
      </c>
      <c r="AE310" s="75">
        <v>215532229.36000001</v>
      </c>
      <c r="AF310" s="75">
        <v>9684337.7400000002</v>
      </c>
      <c r="AG310" s="75">
        <v>10667879</v>
      </c>
      <c r="AH310" s="75">
        <v>11437351.800000001</v>
      </c>
      <c r="AI310" s="75">
        <v>10377574.199999999</v>
      </c>
      <c r="AJ310" s="75">
        <v>17578306.27</v>
      </c>
      <c r="AK310" s="75">
        <v>12256840</v>
      </c>
      <c r="AL310" s="75">
        <v>13251124.92</v>
      </c>
      <c r="AM310" s="75">
        <v>18387303.550000001</v>
      </c>
      <c r="AN310" s="75">
        <v>9139010</v>
      </c>
      <c r="AO310" s="75">
        <v>11419830</v>
      </c>
      <c r="AP310" s="75">
        <v>11970522.640000001</v>
      </c>
      <c r="AQ310" s="75">
        <v>101563634.72</v>
      </c>
      <c r="AR310" s="75">
        <v>14599540.130000001</v>
      </c>
      <c r="AS310" s="75">
        <v>12770120</v>
      </c>
      <c r="AT310" s="75">
        <v>13139760</v>
      </c>
      <c r="AU310" s="75">
        <v>12222710</v>
      </c>
      <c r="AV310" s="75">
        <v>3626779.03</v>
      </c>
      <c r="AW310" s="75">
        <v>6317799.0300000003</v>
      </c>
      <c r="AX310" s="75">
        <v>161374475.99000001</v>
      </c>
      <c r="AY310" s="75">
        <v>12209039.74</v>
      </c>
      <c r="AZ310" s="75">
        <v>17221629.350000001</v>
      </c>
      <c r="BA310" s="75">
        <v>26107281.02</v>
      </c>
      <c r="BB310" s="75">
        <v>25919800.670000002</v>
      </c>
      <c r="BC310" s="75">
        <v>17054985</v>
      </c>
      <c r="BD310" s="75">
        <v>28804572.899999999</v>
      </c>
      <c r="BE310" s="75">
        <v>29128410.760000002</v>
      </c>
      <c r="BF310" s="75">
        <v>16796102.57</v>
      </c>
      <c r="BG310" s="75">
        <v>8104923.2000000002</v>
      </c>
      <c r="BH310" s="75">
        <v>3670474.42</v>
      </c>
      <c r="BI310" s="75">
        <v>141089868.18000001</v>
      </c>
      <c r="BJ310" s="75">
        <v>48305323</v>
      </c>
      <c r="BK310" s="75">
        <v>14799274.18</v>
      </c>
      <c r="BL310" s="75">
        <v>12071947.1</v>
      </c>
      <c r="BM310" s="75">
        <v>17230314.829999998</v>
      </c>
      <c r="BN310" s="75">
        <v>21973060</v>
      </c>
      <c r="BO310" s="75">
        <v>11563944.84</v>
      </c>
      <c r="BP310" s="75">
        <v>78276662.420000002</v>
      </c>
      <c r="BQ310" s="75">
        <v>12329070.67</v>
      </c>
      <c r="BR310" s="75">
        <v>11449470.960000001</v>
      </c>
      <c r="BS310" s="75">
        <v>19924665.469999999</v>
      </c>
      <c r="BT310" s="75">
        <v>20586577.850000001</v>
      </c>
      <c r="BU310" s="75">
        <v>34975330.409999996</v>
      </c>
      <c r="BV310" s="75">
        <v>12049310</v>
      </c>
      <c r="BW310" s="75">
        <v>4319197.0999999996</v>
      </c>
      <c r="BX310" s="75">
        <v>4885597.42</v>
      </c>
      <c r="BY310" s="76">
        <v>-1366946.88</v>
      </c>
    </row>
    <row r="311" spans="1:77" x14ac:dyDescent="0.2">
      <c r="A311" s="73" t="s">
        <v>43</v>
      </c>
      <c r="B311" s="74" t="s">
        <v>817</v>
      </c>
      <c r="C311" s="73" t="s">
        <v>818</v>
      </c>
      <c r="D311" s="75">
        <v>2345280.2999999998</v>
      </c>
      <c r="E311" s="75"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0</v>
      </c>
      <c r="W311" s="75">
        <v>0</v>
      </c>
      <c r="X311" s="75">
        <v>0</v>
      </c>
      <c r="Y311" s="75">
        <v>0</v>
      </c>
      <c r="Z311" s="75">
        <v>0</v>
      </c>
      <c r="AA311" s="75">
        <v>0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>
        <v>0</v>
      </c>
      <c r="AN311" s="75">
        <v>0</v>
      </c>
      <c r="AO311" s="75">
        <v>0</v>
      </c>
      <c r="AP311" s="75">
        <v>0</v>
      </c>
      <c r="AQ311" s="75">
        <v>500014.6</v>
      </c>
      <c r="AR311" s="75">
        <v>0</v>
      </c>
      <c r="AS311" s="75">
        <v>0</v>
      </c>
      <c r="AT311" s="75">
        <v>0</v>
      </c>
      <c r="AU311" s="75">
        <v>0</v>
      </c>
      <c r="AV311" s="75">
        <v>0</v>
      </c>
      <c r="AW311" s="75">
        <v>0</v>
      </c>
      <c r="AX311" s="75">
        <v>1103173.72</v>
      </c>
      <c r="AY311" s="75">
        <v>0</v>
      </c>
      <c r="AZ311" s="75">
        <v>0</v>
      </c>
      <c r="BA311" s="75">
        <v>0</v>
      </c>
      <c r="BB311" s="75">
        <v>0</v>
      </c>
      <c r="BC311" s="75">
        <v>0</v>
      </c>
      <c r="BD311" s="75">
        <v>0</v>
      </c>
      <c r="BE311" s="75">
        <v>0</v>
      </c>
      <c r="BF311" s="75">
        <v>0</v>
      </c>
      <c r="BG311" s="75">
        <v>0</v>
      </c>
      <c r="BH311" s="75">
        <v>0</v>
      </c>
      <c r="BI311" s="75">
        <v>853808.43</v>
      </c>
      <c r="BJ311" s="75">
        <v>0</v>
      </c>
      <c r="BK311" s="75">
        <v>0</v>
      </c>
      <c r="BL311" s="75">
        <v>0</v>
      </c>
      <c r="BM311" s="75">
        <v>0</v>
      </c>
      <c r="BN311" s="75">
        <v>0</v>
      </c>
      <c r="BO311" s="75">
        <v>0</v>
      </c>
      <c r="BP311" s="75">
        <v>0</v>
      </c>
      <c r="BQ311" s="75">
        <v>0</v>
      </c>
      <c r="BR311" s="75">
        <v>0</v>
      </c>
      <c r="BS311" s="75">
        <v>0</v>
      </c>
      <c r="BT311" s="75">
        <v>0</v>
      </c>
      <c r="BU311" s="75">
        <v>0</v>
      </c>
      <c r="BV311" s="75">
        <v>0</v>
      </c>
      <c r="BW311" s="75">
        <v>0</v>
      </c>
      <c r="BX311" s="75">
        <v>0</v>
      </c>
      <c r="BY311" s="76">
        <v>418042.6</v>
      </c>
    </row>
    <row r="312" spans="1:77" x14ac:dyDescent="0.2">
      <c r="A312" s="73" t="s">
        <v>43</v>
      </c>
      <c r="B312" s="74" t="s">
        <v>819</v>
      </c>
      <c r="C312" s="73" t="s">
        <v>820</v>
      </c>
      <c r="D312" s="75">
        <v>173580.6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5">
        <v>0</v>
      </c>
      <c r="V312" s="75">
        <v>0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>
        <v>0</v>
      </c>
      <c r="AN312" s="75">
        <v>0</v>
      </c>
      <c r="AO312" s="75">
        <v>0</v>
      </c>
      <c r="AP312" s="75">
        <v>0</v>
      </c>
      <c r="AQ312" s="75">
        <v>2277500</v>
      </c>
      <c r="AR312" s="75">
        <v>0</v>
      </c>
      <c r="AS312" s="75">
        <v>0</v>
      </c>
      <c r="AT312" s="75">
        <v>0</v>
      </c>
      <c r="AU312" s="75">
        <v>0</v>
      </c>
      <c r="AV312" s="75">
        <v>0</v>
      </c>
      <c r="AW312" s="75">
        <v>0</v>
      </c>
      <c r="AX312" s="75">
        <v>0</v>
      </c>
      <c r="AY312" s="75">
        <v>0</v>
      </c>
      <c r="AZ312" s="75">
        <v>0</v>
      </c>
      <c r="BA312" s="75">
        <v>0</v>
      </c>
      <c r="BB312" s="75">
        <v>0</v>
      </c>
      <c r="BC312" s="75">
        <v>0</v>
      </c>
      <c r="BD312" s="75">
        <v>0</v>
      </c>
      <c r="BE312" s="75">
        <v>0</v>
      </c>
      <c r="BF312" s="75">
        <v>0</v>
      </c>
      <c r="BG312" s="75">
        <v>0</v>
      </c>
      <c r="BH312" s="75">
        <v>0</v>
      </c>
      <c r="BI312" s="75">
        <v>0</v>
      </c>
      <c r="BJ312" s="75">
        <v>0</v>
      </c>
      <c r="BK312" s="75">
        <v>0</v>
      </c>
      <c r="BL312" s="75">
        <v>0</v>
      </c>
      <c r="BM312" s="75">
        <v>0</v>
      </c>
      <c r="BN312" s="75">
        <v>0</v>
      </c>
      <c r="BO312" s="75">
        <v>0</v>
      </c>
      <c r="BP312" s="75">
        <v>14777.32</v>
      </c>
      <c r="BQ312" s="75">
        <v>0</v>
      </c>
      <c r="BR312" s="75">
        <v>0</v>
      </c>
      <c r="BS312" s="75">
        <v>0</v>
      </c>
      <c r="BT312" s="75">
        <v>0</v>
      </c>
      <c r="BU312" s="75">
        <v>0</v>
      </c>
      <c r="BV312" s="75">
        <v>0</v>
      </c>
      <c r="BW312" s="75">
        <v>0</v>
      </c>
      <c r="BX312" s="75">
        <v>0</v>
      </c>
      <c r="BY312" s="76">
        <v>-1030584.69</v>
      </c>
    </row>
    <row r="313" spans="1:77" x14ac:dyDescent="0.2">
      <c r="A313" s="73" t="s">
        <v>43</v>
      </c>
      <c r="B313" s="74" t="s">
        <v>821</v>
      </c>
      <c r="C313" s="73" t="s">
        <v>822</v>
      </c>
      <c r="D313" s="75">
        <v>400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5">
        <v>0</v>
      </c>
      <c r="V313" s="75">
        <v>0</v>
      </c>
      <c r="W313" s="75">
        <v>0</v>
      </c>
      <c r="X313" s="75">
        <v>0</v>
      </c>
      <c r="Y313" s="75">
        <v>0</v>
      </c>
      <c r="Z313" s="75">
        <v>0</v>
      </c>
      <c r="AA313" s="75">
        <v>0</v>
      </c>
      <c r="AB313" s="75">
        <v>0</v>
      </c>
      <c r="AC313" s="75">
        <v>0</v>
      </c>
      <c r="AD313" s="75">
        <v>0</v>
      </c>
      <c r="AE313" s="75">
        <v>58000</v>
      </c>
      <c r="AF313" s="75">
        <v>0</v>
      </c>
      <c r="AG313" s="75">
        <v>0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>
        <v>0</v>
      </c>
      <c r="AN313" s="75">
        <v>0</v>
      </c>
      <c r="AO313" s="75">
        <v>0</v>
      </c>
      <c r="AP313" s="75">
        <v>0</v>
      </c>
      <c r="AQ313" s="75">
        <v>316592</v>
      </c>
      <c r="AR313" s="75">
        <v>0</v>
      </c>
      <c r="AS313" s="75">
        <v>0</v>
      </c>
      <c r="AT313" s="75">
        <v>0</v>
      </c>
      <c r="AU313" s="75">
        <v>0</v>
      </c>
      <c r="AV313" s="75">
        <v>0</v>
      </c>
      <c r="AW313" s="75">
        <v>0</v>
      </c>
      <c r="AX313" s="75">
        <v>1400</v>
      </c>
      <c r="AY313" s="75">
        <v>0</v>
      </c>
      <c r="AZ313" s="75">
        <v>0</v>
      </c>
      <c r="BA313" s="75">
        <v>0</v>
      </c>
      <c r="BB313" s="75">
        <v>0</v>
      </c>
      <c r="BC313" s="75">
        <v>0</v>
      </c>
      <c r="BD313" s="75">
        <v>0</v>
      </c>
      <c r="BE313" s="75">
        <v>0</v>
      </c>
      <c r="BF313" s="75">
        <v>0</v>
      </c>
      <c r="BG313" s="75">
        <v>0</v>
      </c>
      <c r="BH313" s="75">
        <v>0</v>
      </c>
      <c r="BI313" s="75">
        <v>21000</v>
      </c>
      <c r="BJ313" s="75">
        <v>0</v>
      </c>
      <c r="BK313" s="75">
        <v>0</v>
      </c>
      <c r="BL313" s="75">
        <v>0</v>
      </c>
      <c r="BM313" s="75">
        <v>0</v>
      </c>
      <c r="BN313" s="75">
        <v>0</v>
      </c>
      <c r="BO313" s="75">
        <v>0</v>
      </c>
      <c r="BP313" s="75">
        <v>275</v>
      </c>
      <c r="BQ313" s="75">
        <v>0</v>
      </c>
      <c r="BR313" s="75">
        <v>0</v>
      </c>
      <c r="BS313" s="75">
        <v>0</v>
      </c>
      <c r="BT313" s="75">
        <v>0</v>
      </c>
      <c r="BU313" s="75">
        <v>0</v>
      </c>
      <c r="BV313" s="75">
        <v>0</v>
      </c>
      <c r="BW313" s="75">
        <v>0</v>
      </c>
      <c r="BX313" s="75">
        <v>0</v>
      </c>
      <c r="BY313" s="76">
        <v>680561.23</v>
      </c>
    </row>
    <row r="314" spans="1:77" x14ac:dyDescent="0.2">
      <c r="A314" s="73" t="s">
        <v>43</v>
      </c>
      <c r="B314" s="74" t="s">
        <v>823</v>
      </c>
      <c r="C314" s="73" t="s">
        <v>824</v>
      </c>
      <c r="D314" s="75">
        <v>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5">
        <v>26400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0</v>
      </c>
      <c r="W314" s="75">
        <v>0</v>
      </c>
      <c r="X314" s="75">
        <v>0</v>
      </c>
      <c r="Y314" s="75">
        <v>0</v>
      </c>
      <c r="Z314" s="75">
        <v>0</v>
      </c>
      <c r="AA314" s="75">
        <v>0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  <c r="AQ314" s="75">
        <v>0</v>
      </c>
      <c r="AR314" s="75">
        <v>0</v>
      </c>
      <c r="AS314" s="75">
        <v>0</v>
      </c>
      <c r="AT314" s="75">
        <v>0</v>
      </c>
      <c r="AU314" s="75">
        <v>0</v>
      </c>
      <c r="AV314" s="75">
        <v>0</v>
      </c>
      <c r="AW314" s="75">
        <v>0</v>
      </c>
      <c r="AX314" s="75">
        <v>0</v>
      </c>
      <c r="AY314" s="75">
        <v>0</v>
      </c>
      <c r="AZ314" s="75">
        <v>0</v>
      </c>
      <c r="BA314" s="75">
        <v>0</v>
      </c>
      <c r="BB314" s="75">
        <v>0</v>
      </c>
      <c r="BC314" s="75">
        <v>0</v>
      </c>
      <c r="BD314" s="75">
        <v>0</v>
      </c>
      <c r="BE314" s="75">
        <v>0</v>
      </c>
      <c r="BF314" s="75">
        <v>0</v>
      </c>
      <c r="BG314" s="75">
        <v>0</v>
      </c>
      <c r="BH314" s="75">
        <v>0</v>
      </c>
      <c r="BI314" s="75">
        <v>2000</v>
      </c>
      <c r="BJ314" s="75">
        <v>0</v>
      </c>
      <c r="BK314" s="75">
        <v>0</v>
      </c>
      <c r="BL314" s="75">
        <v>0</v>
      </c>
      <c r="BM314" s="75">
        <v>0</v>
      </c>
      <c r="BN314" s="75">
        <v>0</v>
      </c>
      <c r="BO314" s="75">
        <v>0</v>
      </c>
      <c r="BP314" s="75">
        <v>0</v>
      </c>
      <c r="BQ314" s="75">
        <v>0</v>
      </c>
      <c r="BR314" s="75">
        <v>0</v>
      </c>
      <c r="BS314" s="75">
        <v>0</v>
      </c>
      <c r="BT314" s="75">
        <v>0</v>
      </c>
      <c r="BU314" s="75">
        <v>0</v>
      </c>
      <c r="BV314" s="75">
        <v>0</v>
      </c>
      <c r="BW314" s="75">
        <v>0</v>
      </c>
      <c r="BX314" s="75">
        <v>0</v>
      </c>
      <c r="BY314" s="76">
        <v>-234991.45</v>
      </c>
    </row>
    <row r="315" spans="1:77" x14ac:dyDescent="0.2">
      <c r="A315" s="73" t="s">
        <v>43</v>
      </c>
      <c r="B315" s="74" t="s">
        <v>825</v>
      </c>
      <c r="C315" s="73" t="s">
        <v>826</v>
      </c>
      <c r="D315" s="75">
        <v>0</v>
      </c>
      <c r="E315" s="75"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75">
        <v>0</v>
      </c>
      <c r="AA315" s="75">
        <v>0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>
        <v>0</v>
      </c>
      <c r="AN315" s="75">
        <v>0</v>
      </c>
      <c r="AO315" s="75">
        <v>0</v>
      </c>
      <c r="AP315" s="75">
        <v>0</v>
      </c>
      <c r="AQ315" s="75">
        <v>0</v>
      </c>
      <c r="AR315" s="75">
        <v>0</v>
      </c>
      <c r="AS315" s="75">
        <v>0</v>
      </c>
      <c r="AT315" s="75">
        <v>0</v>
      </c>
      <c r="AU315" s="75">
        <v>0</v>
      </c>
      <c r="AV315" s="75">
        <v>0</v>
      </c>
      <c r="AW315" s="75">
        <v>0</v>
      </c>
      <c r="AX315" s="75">
        <v>260000</v>
      </c>
      <c r="AY315" s="75">
        <v>0</v>
      </c>
      <c r="AZ315" s="75">
        <v>0</v>
      </c>
      <c r="BA315" s="75">
        <v>0</v>
      </c>
      <c r="BB315" s="75">
        <v>0</v>
      </c>
      <c r="BC315" s="75">
        <v>0</v>
      </c>
      <c r="BD315" s="75">
        <v>0</v>
      </c>
      <c r="BE315" s="75">
        <v>0</v>
      </c>
      <c r="BF315" s="75">
        <v>0</v>
      </c>
      <c r="BG315" s="75">
        <v>0</v>
      </c>
      <c r="BH315" s="75">
        <v>0</v>
      </c>
      <c r="BI315" s="75">
        <v>51600</v>
      </c>
      <c r="BJ315" s="75">
        <v>0</v>
      </c>
      <c r="BK315" s="75">
        <v>0</v>
      </c>
      <c r="BL315" s="75">
        <v>0</v>
      </c>
      <c r="BM315" s="75">
        <v>0</v>
      </c>
      <c r="BN315" s="75">
        <v>0</v>
      </c>
      <c r="BO315" s="75">
        <v>0</v>
      </c>
      <c r="BP315" s="75">
        <v>0</v>
      </c>
      <c r="BQ315" s="75">
        <v>0</v>
      </c>
      <c r="BR315" s="75">
        <v>0</v>
      </c>
      <c r="BS315" s="75">
        <v>0</v>
      </c>
      <c r="BT315" s="75">
        <v>0</v>
      </c>
      <c r="BU315" s="75">
        <v>0</v>
      </c>
      <c r="BV315" s="75">
        <v>0</v>
      </c>
      <c r="BW315" s="75">
        <v>0</v>
      </c>
      <c r="BX315" s="75">
        <v>0</v>
      </c>
      <c r="BY315" s="76">
        <v>10182886.210000001</v>
      </c>
    </row>
    <row r="316" spans="1:77" x14ac:dyDescent="0.2">
      <c r="A316" s="73" t="s">
        <v>43</v>
      </c>
      <c r="B316" s="74" t="s">
        <v>827</v>
      </c>
      <c r="C316" s="73" t="s">
        <v>828</v>
      </c>
      <c r="D316" s="75">
        <v>0</v>
      </c>
      <c r="E316" s="75">
        <v>251841.88</v>
      </c>
      <c r="F316" s="75">
        <v>0</v>
      </c>
      <c r="G316" s="75">
        <v>0</v>
      </c>
      <c r="H316" s="75">
        <v>0</v>
      </c>
      <c r="I316" s="75">
        <v>56.03</v>
      </c>
      <c r="J316" s="75">
        <v>178.42</v>
      </c>
      <c r="K316" s="75">
        <v>0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0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0</v>
      </c>
      <c r="AE316" s="75">
        <v>46181.42</v>
      </c>
      <c r="AF316" s="75">
        <v>0</v>
      </c>
      <c r="AG316" s="75">
        <v>0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>
        <v>0</v>
      </c>
      <c r="AN316" s="75">
        <v>0</v>
      </c>
      <c r="AO316" s="75">
        <v>0</v>
      </c>
      <c r="AP316" s="75">
        <v>0</v>
      </c>
      <c r="AQ316" s="75">
        <v>4376.8599999999997</v>
      </c>
      <c r="AR316" s="75">
        <v>3532.29</v>
      </c>
      <c r="AS316" s="75">
        <v>0</v>
      </c>
      <c r="AT316" s="75">
        <v>0</v>
      </c>
      <c r="AU316" s="75">
        <v>0</v>
      </c>
      <c r="AV316" s="75">
        <v>0</v>
      </c>
      <c r="AW316" s="75">
        <v>0</v>
      </c>
      <c r="AX316" s="75">
        <v>0</v>
      </c>
      <c r="AY316" s="75">
        <v>0</v>
      </c>
      <c r="AZ316" s="75">
        <v>0</v>
      </c>
      <c r="BA316" s="75">
        <v>0</v>
      </c>
      <c r="BB316" s="75">
        <v>0</v>
      </c>
      <c r="BC316" s="75">
        <v>0</v>
      </c>
      <c r="BD316" s="75">
        <v>0</v>
      </c>
      <c r="BE316" s="75">
        <v>75.28</v>
      </c>
      <c r="BF316" s="75">
        <v>0</v>
      </c>
      <c r="BG316" s="75">
        <v>3906.61</v>
      </c>
      <c r="BH316" s="75">
        <v>0</v>
      </c>
      <c r="BI316" s="75">
        <v>974.56</v>
      </c>
      <c r="BJ316" s="75">
        <v>0</v>
      </c>
      <c r="BK316" s="75">
        <v>0</v>
      </c>
      <c r="BL316" s="75">
        <v>0</v>
      </c>
      <c r="BM316" s="75">
        <v>0</v>
      </c>
      <c r="BN316" s="75">
        <v>0</v>
      </c>
      <c r="BO316" s="75">
        <v>0</v>
      </c>
      <c r="BP316" s="75">
        <v>2375.75</v>
      </c>
      <c r="BQ316" s="75">
        <v>0</v>
      </c>
      <c r="BR316" s="75">
        <v>0</v>
      </c>
      <c r="BS316" s="75">
        <v>0</v>
      </c>
      <c r="BT316" s="75">
        <v>0</v>
      </c>
      <c r="BU316" s="75">
        <v>0</v>
      </c>
      <c r="BV316" s="75">
        <v>0</v>
      </c>
      <c r="BW316" s="75">
        <v>0</v>
      </c>
      <c r="BX316" s="75">
        <v>0</v>
      </c>
      <c r="BY316" s="76">
        <v>570000</v>
      </c>
    </row>
    <row r="317" spans="1:77" x14ac:dyDescent="0.2">
      <c r="A317" s="73" t="s">
        <v>43</v>
      </c>
      <c r="B317" s="74" t="s">
        <v>829</v>
      </c>
      <c r="C317" s="73" t="s">
        <v>830</v>
      </c>
      <c r="D317" s="85">
        <v>0</v>
      </c>
      <c r="E317" s="85">
        <v>0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  <c r="M317" s="85">
        <v>0</v>
      </c>
      <c r="N317" s="85">
        <v>0</v>
      </c>
      <c r="O317" s="85">
        <v>0</v>
      </c>
      <c r="P317" s="85">
        <v>0</v>
      </c>
      <c r="Q317" s="85">
        <v>0</v>
      </c>
      <c r="R317" s="85">
        <v>0</v>
      </c>
      <c r="S317" s="85">
        <v>0</v>
      </c>
      <c r="T317" s="85">
        <v>0</v>
      </c>
      <c r="U317" s="85">
        <v>0</v>
      </c>
      <c r="V317" s="85">
        <v>0</v>
      </c>
      <c r="W317" s="85">
        <v>0</v>
      </c>
      <c r="X317" s="85">
        <v>0</v>
      </c>
      <c r="Y317" s="85">
        <v>0</v>
      </c>
      <c r="Z317" s="85">
        <v>0</v>
      </c>
      <c r="AA317" s="85">
        <v>0</v>
      </c>
      <c r="AB317" s="85">
        <v>0</v>
      </c>
      <c r="AC317" s="85">
        <v>0</v>
      </c>
      <c r="AD317" s="85">
        <v>0</v>
      </c>
      <c r="AE317" s="85">
        <v>0</v>
      </c>
      <c r="AF317" s="85">
        <v>0</v>
      </c>
      <c r="AG317" s="85">
        <v>0</v>
      </c>
      <c r="AH317" s="85">
        <v>0</v>
      </c>
      <c r="AI317" s="85">
        <v>0</v>
      </c>
      <c r="AJ317" s="85">
        <v>0</v>
      </c>
      <c r="AK317" s="85">
        <v>0</v>
      </c>
      <c r="AL317" s="85">
        <v>0</v>
      </c>
      <c r="AM317" s="85">
        <v>0</v>
      </c>
      <c r="AN317" s="85">
        <v>0</v>
      </c>
      <c r="AO317" s="85">
        <v>0</v>
      </c>
      <c r="AP317" s="85">
        <v>0</v>
      </c>
      <c r="AQ317" s="85">
        <v>0</v>
      </c>
      <c r="AR317" s="85">
        <v>0</v>
      </c>
      <c r="AS317" s="85">
        <v>0</v>
      </c>
      <c r="AT317" s="85">
        <v>0</v>
      </c>
      <c r="AU317" s="85">
        <v>0</v>
      </c>
      <c r="AV317" s="85">
        <v>0</v>
      </c>
      <c r="AW317" s="85">
        <v>0</v>
      </c>
      <c r="AX317" s="85">
        <v>0</v>
      </c>
      <c r="AY317" s="85">
        <v>0</v>
      </c>
      <c r="AZ317" s="85">
        <v>0</v>
      </c>
      <c r="BA317" s="85">
        <v>0</v>
      </c>
      <c r="BB317" s="85">
        <v>0</v>
      </c>
      <c r="BC317" s="85">
        <v>0</v>
      </c>
      <c r="BD317" s="85">
        <v>0</v>
      </c>
      <c r="BE317" s="85">
        <v>0</v>
      </c>
      <c r="BF317" s="85">
        <v>0</v>
      </c>
      <c r="BG317" s="85">
        <v>0</v>
      </c>
      <c r="BH317" s="85">
        <v>0</v>
      </c>
      <c r="BI317" s="85">
        <v>0</v>
      </c>
      <c r="BJ317" s="85">
        <v>0</v>
      </c>
      <c r="BK317" s="85">
        <v>0</v>
      </c>
      <c r="BL317" s="85">
        <v>0</v>
      </c>
      <c r="BM317" s="85">
        <v>0</v>
      </c>
      <c r="BN317" s="85">
        <v>0</v>
      </c>
      <c r="BO317" s="85">
        <v>0</v>
      </c>
      <c r="BP317" s="85">
        <v>0</v>
      </c>
      <c r="BQ317" s="85">
        <v>0</v>
      </c>
      <c r="BR317" s="85">
        <v>0</v>
      </c>
      <c r="BS317" s="85">
        <v>0</v>
      </c>
      <c r="BT317" s="85">
        <v>0</v>
      </c>
      <c r="BU317" s="85">
        <v>0</v>
      </c>
      <c r="BV317" s="85">
        <v>0</v>
      </c>
      <c r="BW317" s="85">
        <v>0</v>
      </c>
      <c r="BX317" s="85">
        <v>0</v>
      </c>
      <c r="BY317" s="76">
        <v>-188657.9</v>
      </c>
    </row>
    <row r="318" spans="1:77" x14ac:dyDescent="0.2">
      <c r="A318" s="73" t="s">
        <v>43</v>
      </c>
      <c r="B318" s="74" t="s">
        <v>831</v>
      </c>
      <c r="C318" s="73" t="s">
        <v>832</v>
      </c>
      <c r="D318" s="75">
        <v>0</v>
      </c>
      <c r="E318" s="75">
        <v>0</v>
      </c>
      <c r="F318" s="75">
        <v>0</v>
      </c>
      <c r="G318" s="75">
        <v>0</v>
      </c>
      <c r="H318" s="75">
        <v>0</v>
      </c>
      <c r="I318" s="75">
        <v>0</v>
      </c>
      <c r="J318" s="75">
        <v>0</v>
      </c>
      <c r="K318" s="75">
        <v>0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5">
        <v>0</v>
      </c>
      <c r="V318" s="75">
        <v>0</v>
      </c>
      <c r="W318" s="75">
        <v>0</v>
      </c>
      <c r="X318" s="75">
        <v>0</v>
      </c>
      <c r="Y318" s="75">
        <v>0</v>
      </c>
      <c r="Z318" s="75">
        <v>0</v>
      </c>
      <c r="AA318" s="75">
        <v>0</v>
      </c>
      <c r="AB318" s="75">
        <v>0</v>
      </c>
      <c r="AC318" s="75">
        <v>0</v>
      </c>
      <c r="AD318" s="75">
        <v>0</v>
      </c>
      <c r="AE318" s="75">
        <v>87378.83</v>
      </c>
      <c r="AF318" s="75">
        <v>0</v>
      </c>
      <c r="AG318" s="75">
        <v>0</v>
      </c>
      <c r="AH318" s="75">
        <v>0</v>
      </c>
      <c r="AI318" s="75">
        <v>0</v>
      </c>
      <c r="AJ318" s="75">
        <v>0</v>
      </c>
      <c r="AK318" s="75">
        <v>0</v>
      </c>
      <c r="AL318" s="75">
        <v>0</v>
      </c>
      <c r="AM318" s="75">
        <v>0</v>
      </c>
      <c r="AN318" s="75">
        <v>0</v>
      </c>
      <c r="AO318" s="75">
        <v>0</v>
      </c>
      <c r="AP318" s="75">
        <v>0</v>
      </c>
      <c r="AQ318" s="75">
        <v>22150</v>
      </c>
      <c r="AR318" s="75">
        <v>0</v>
      </c>
      <c r="AS318" s="75">
        <v>0</v>
      </c>
      <c r="AT318" s="75">
        <v>0</v>
      </c>
      <c r="AU318" s="75">
        <v>0</v>
      </c>
      <c r="AV318" s="75">
        <v>0</v>
      </c>
      <c r="AW318" s="75">
        <v>0</v>
      </c>
      <c r="AX318" s="75">
        <v>0</v>
      </c>
      <c r="AY318" s="75">
        <v>0</v>
      </c>
      <c r="AZ318" s="75">
        <v>0</v>
      </c>
      <c r="BA318" s="75">
        <v>0</v>
      </c>
      <c r="BB318" s="75">
        <v>0</v>
      </c>
      <c r="BC318" s="75">
        <v>0</v>
      </c>
      <c r="BD318" s="75">
        <v>0</v>
      </c>
      <c r="BE318" s="75">
        <v>0</v>
      </c>
      <c r="BF318" s="75">
        <v>0</v>
      </c>
      <c r="BG318" s="75">
        <v>0</v>
      </c>
      <c r="BH318" s="75">
        <v>0</v>
      </c>
      <c r="BI318" s="75">
        <v>0</v>
      </c>
      <c r="BJ318" s="75">
        <v>0</v>
      </c>
      <c r="BK318" s="75">
        <v>0</v>
      </c>
      <c r="BL318" s="75">
        <v>0</v>
      </c>
      <c r="BM318" s="75">
        <v>0</v>
      </c>
      <c r="BN318" s="75">
        <v>0</v>
      </c>
      <c r="BO318" s="75">
        <v>0</v>
      </c>
      <c r="BP318" s="75">
        <v>0</v>
      </c>
      <c r="BQ318" s="75">
        <v>0</v>
      </c>
      <c r="BR318" s="75">
        <v>0</v>
      </c>
      <c r="BS318" s="75">
        <v>0</v>
      </c>
      <c r="BT318" s="75">
        <v>0</v>
      </c>
      <c r="BU318" s="75">
        <v>0</v>
      </c>
      <c r="BV318" s="75">
        <v>0</v>
      </c>
      <c r="BW318" s="75">
        <v>0</v>
      </c>
      <c r="BX318" s="75">
        <v>0</v>
      </c>
      <c r="BY318" s="76">
        <v>-889546.92</v>
      </c>
    </row>
    <row r="319" spans="1:77" x14ac:dyDescent="0.2">
      <c r="A319" s="73" t="s">
        <v>43</v>
      </c>
      <c r="B319" s="74" t="s">
        <v>833</v>
      </c>
      <c r="C319" s="73" t="s">
        <v>834</v>
      </c>
      <c r="D319" s="75">
        <v>16676.12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13393.2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5">
        <v>0</v>
      </c>
      <c r="V319" s="75">
        <v>0</v>
      </c>
      <c r="W319" s="75">
        <v>0</v>
      </c>
      <c r="X319" s="75">
        <v>0</v>
      </c>
      <c r="Y319" s="75">
        <v>0</v>
      </c>
      <c r="Z319" s="75">
        <v>0</v>
      </c>
      <c r="AA319" s="75">
        <v>0</v>
      </c>
      <c r="AB319" s="75">
        <v>0</v>
      </c>
      <c r="AC319" s="75">
        <v>0</v>
      </c>
      <c r="AD319" s="75">
        <v>0</v>
      </c>
      <c r="AE319" s="75">
        <v>14265.87</v>
      </c>
      <c r="AF319" s="75">
        <v>0</v>
      </c>
      <c r="AG319" s="75">
        <v>0</v>
      </c>
      <c r="AH319" s="75">
        <v>0</v>
      </c>
      <c r="AI319" s="75">
        <v>0</v>
      </c>
      <c r="AJ319" s="75">
        <v>0</v>
      </c>
      <c r="AK319" s="75">
        <v>0</v>
      </c>
      <c r="AL319" s="75">
        <v>0</v>
      </c>
      <c r="AM319" s="75">
        <v>0</v>
      </c>
      <c r="AN319" s="75">
        <v>0</v>
      </c>
      <c r="AO319" s="75">
        <v>0</v>
      </c>
      <c r="AP319" s="75">
        <v>0</v>
      </c>
      <c r="AQ319" s="75">
        <v>24890</v>
      </c>
      <c r="AR319" s="75">
        <v>0</v>
      </c>
      <c r="AS319" s="75">
        <v>0</v>
      </c>
      <c r="AT319" s="75">
        <v>0</v>
      </c>
      <c r="AU319" s="75">
        <v>0</v>
      </c>
      <c r="AV319" s="75">
        <v>0</v>
      </c>
      <c r="AW319" s="75">
        <v>0</v>
      </c>
      <c r="AX319" s="75">
        <v>49845.48</v>
      </c>
      <c r="AY319" s="75">
        <v>0</v>
      </c>
      <c r="AZ319" s="75">
        <v>0</v>
      </c>
      <c r="BA319" s="75">
        <v>0</v>
      </c>
      <c r="BB319" s="75">
        <v>0</v>
      </c>
      <c r="BC319" s="75">
        <v>0</v>
      </c>
      <c r="BD319" s="75">
        <v>0</v>
      </c>
      <c r="BE319" s="75">
        <v>0</v>
      </c>
      <c r="BF319" s="75">
        <v>0</v>
      </c>
      <c r="BG319" s="75">
        <v>0</v>
      </c>
      <c r="BH319" s="75">
        <v>0</v>
      </c>
      <c r="BI319" s="75">
        <v>0</v>
      </c>
      <c r="BJ319" s="75">
        <v>0</v>
      </c>
      <c r="BK319" s="75">
        <v>0</v>
      </c>
      <c r="BL319" s="75">
        <v>0</v>
      </c>
      <c r="BM319" s="75">
        <v>0</v>
      </c>
      <c r="BN319" s="75">
        <v>0</v>
      </c>
      <c r="BO319" s="75">
        <v>0</v>
      </c>
      <c r="BP319" s="75">
        <v>15500</v>
      </c>
      <c r="BQ319" s="75">
        <v>0</v>
      </c>
      <c r="BR319" s="75">
        <v>0</v>
      </c>
      <c r="BS319" s="75">
        <v>0</v>
      </c>
      <c r="BT319" s="75">
        <v>0</v>
      </c>
      <c r="BU319" s="75">
        <v>0</v>
      </c>
      <c r="BV319" s="75">
        <v>0</v>
      </c>
      <c r="BW319" s="75">
        <v>0</v>
      </c>
      <c r="BX319" s="75">
        <v>0</v>
      </c>
      <c r="BY319" s="76">
        <v>273277.68</v>
      </c>
    </row>
    <row r="320" spans="1:77" x14ac:dyDescent="0.2">
      <c r="A320" s="73" t="s">
        <v>43</v>
      </c>
      <c r="B320" s="74" t="s">
        <v>835</v>
      </c>
      <c r="C320" s="73" t="s">
        <v>836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  <c r="Q320" s="85">
        <v>0</v>
      </c>
      <c r="R320" s="85">
        <v>0</v>
      </c>
      <c r="S320" s="85">
        <v>0</v>
      </c>
      <c r="T320" s="85">
        <v>0</v>
      </c>
      <c r="U320" s="85">
        <v>0</v>
      </c>
      <c r="V320" s="85">
        <v>0</v>
      </c>
      <c r="W320" s="85">
        <v>0</v>
      </c>
      <c r="X320" s="85">
        <v>0</v>
      </c>
      <c r="Y320" s="85">
        <v>0</v>
      </c>
      <c r="Z320" s="85">
        <v>0</v>
      </c>
      <c r="AA320" s="85">
        <v>0</v>
      </c>
      <c r="AB320" s="85">
        <v>0</v>
      </c>
      <c r="AC320" s="85">
        <v>0</v>
      </c>
      <c r="AD320" s="85">
        <v>0</v>
      </c>
      <c r="AE320" s="85">
        <v>0</v>
      </c>
      <c r="AF320" s="85">
        <v>0</v>
      </c>
      <c r="AG320" s="85">
        <v>0</v>
      </c>
      <c r="AH320" s="85">
        <v>0</v>
      </c>
      <c r="AI320" s="85">
        <v>0</v>
      </c>
      <c r="AJ320" s="85">
        <v>0</v>
      </c>
      <c r="AK320" s="85">
        <v>0</v>
      </c>
      <c r="AL320" s="85">
        <v>0</v>
      </c>
      <c r="AM320" s="85">
        <v>0</v>
      </c>
      <c r="AN320" s="85">
        <v>0</v>
      </c>
      <c r="AO320" s="85">
        <v>0</v>
      </c>
      <c r="AP320" s="85">
        <v>0</v>
      </c>
      <c r="AQ320" s="85">
        <v>0</v>
      </c>
      <c r="AR320" s="85">
        <v>0</v>
      </c>
      <c r="AS320" s="85">
        <v>0</v>
      </c>
      <c r="AT320" s="85">
        <v>0</v>
      </c>
      <c r="AU320" s="85">
        <v>0</v>
      </c>
      <c r="AV320" s="85">
        <v>0</v>
      </c>
      <c r="AW320" s="85">
        <v>0</v>
      </c>
      <c r="AX320" s="85">
        <v>0</v>
      </c>
      <c r="AY320" s="85">
        <v>0</v>
      </c>
      <c r="AZ320" s="85">
        <v>0</v>
      </c>
      <c r="BA320" s="85">
        <v>0</v>
      </c>
      <c r="BB320" s="85">
        <v>0</v>
      </c>
      <c r="BC320" s="85">
        <v>0</v>
      </c>
      <c r="BD320" s="85">
        <v>0</v>
      </c>
      <c r="BE320" s="85">
        <v>0</v>
      </c>
      <c r="BF320" s="85">
        <v>0</v>
      </c>
      <c r="BG320" s="85">
        <v>0</v>
      </c>
      <c r="BH320" s="85">
        <v>0</v>
      </c>
      <c r="BI320" s="85">
        <v>0</v>
      </c>
      <c r="BJ320" s="85">
        <v>0</v>
      </c>
      <c r="BK320" s="85">
        <v>0</v>
      </c>
      <c r="BL320" s="85">
        <v>0</v>
      </c>
      <c r="BM320" s="85">
        <v>0</v>
      </c>
      <c r="BN320" s="85">
        <v>0</v>
      </c>
      <c r="BO320" s="85">
        <v>0</v>
      </c>
      <c r="BP320" s="85">
        <v>0</v>
      </c>
      <c r="BQ320" s="85">
        <v>0</v>
      </c>
      <c r="BR320" s="85">
        <v>0</v>
      </c>
      <c r="BS320" s="85">
        <v>0</v>
      </c>
      <c r="BT320" s="85">
        <v>0</v>
      </c>
      <c r="BU320" s="85">
        <v>0</v>
      </c>
      <c r="BV320" s="85">
        <v>0</v>
      </c>
      <c r="BW320" s="85">
        <v>0</v>
      </c>
      <c r="BX320" s="85">
        <v>0</v>
      </c>
      <c r="BY320" s="76">
        <v>-3099035.82</v>
      </c>
    </row>
    <row r="321" spans="1:77" x14ac:dyDescent="0.2">
      <c r="A321" s="73" t="s">
        <v>43</v>
      </c>
      <c r="B321" s="74" t="s">
        <v>837</v>
      </c>
      <c r="C321" s="73" t="s">
        <v>838</v>
      </c>
      <c r="D321" s="75">
        <v>0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5">
        <v>0</v>
      </c>
      <c r="V321" s="75">
        <v>0</v>
      </c>
      <c r="W321" s="75">
        <v>13000</v>
      </c>
      <c r="X321" s="75">
        <v>0</v>
      </c>
      <c r="Y321" s="75">
        <v>0</v>
      </c>
      <c r="Z321" s="75">
        <v>0</v>
      </c>
      <c r="AA321" s="75">
        <v>0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0</v>
      </c>
      <c r="AJ321" s="75">
        <v>0</v>
      </c>
      <c r="AK321" s="75">
        <v>0</v>
      </c>
      <c r="AL321" s="75">
        <v>0</v>
      </c>
      <c r="AM321" s="75">
        <v>0</v>
      </c>
      <c r="AN321" s="75">
        <v>0</v>
      </c>
      <c r="AO321" s="75">
        <v>0</v>
      </c>
      <c r="AP321" s="75">
        <v>0</v>
      </c>
      <c r="AQ321" s="75">
        <v>0</v>
      </c>
      <c r="AR321" s="75">
        <v>0</v>
      </c>
      <c r="AS321" s="75">
        <v>0</v>
      </c>
      <c r="AT321" s="75">
        <v>0</v>
      </c>
      <c r="AU321" s="75">
        <v>0</v>
      </c>
      <c r="AV321" s="75">
        <v>0</v>
      </c>
      <c r="AW321" s="75">
        <v>0</v>
      </c>
      <c r="AX321" s="75">
        <v>0</v>
      </c>
      <c r="AY321" s="75">
        <v>0</v>
      </c>
      <c r="AZ321" s="75">
        <v>0</v>
      </c>
      <c r="BA321" s="75">
        <v>0</v>
      </c>
      <c r="BB321" s="75">
        <v>0</v>
      </c>
      <c r="BC321" s="75">
        <v>0</v>
      </c>
      <c r="BD321" s="75">
        <v>0</v>
      </c>
      <c r="BE321" s="75">
        <v>0</v>
      </c>
      <c r="BF321" s="75">
        <v>0</v>
      </c>
      <c r="BG321" s="75">
        <v>0</v>
      </c>
      <c r="BH321" s="75">
        <v>0</v>
      </c>
      <c r="BI321" s="75">
        <v>0</v>
      </c>
      <c r="BJ321" s="75">
        <v>0</v>
      </c>
      <c r="BK321" s="75">
        <v>3900</v>
      </c>
      <c r="BL321" s="75">
        <v>0</v>
      </c>
      <c r="BM321" s="75">
        <v>341021</v>
      </c>
      <c r="BN321" s="75">
        <v>0</v>
      </c>
      <c r="BO321" s="75">
        <v>0</v>
      </c>
      <c r="BP321" s="75">
        <v>0</v>
      </c>
      <c r="BQ321" s="75">
        <v>0</v>
      </c>
      <c r="BR321" s="75">
        <v>0</v>
      </c>
      <c r="BS321" s="75">
        <v>0</v>
      </c>
      <c r="BT321" s="75">
        <v>0</v>
      </c>
      <c r="BU321" s="75">
        <v>0</v>
      </c>
      <c r="BV321" s="75">
        <v>0</v>
      </c>
      <c r="BW321" s="75">
        <v>0</v>
      </c>
      <c r="BX321" s="75">
        <v>0</v>
      </c>
      <c r="BY321" s="76">
        <v>455815.88</v>
      </c>
    </row>
    <row r="322" spans="1:77" x14ac:dyDescent="0.2">
      <c r="A322" s="73" t="s">
        <v>43</v>
      </c>
      <c r="B322" s="74" t="s">
        <v>839</v>
      </c>
      <c r="C322" s="73" t="s">
        <v>840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  <c r="Q322" s="85">
        <v>0</v>
      </c>
      <c r="R322" s="85">
        <v>0</v>
      </c>
      <c r="S322" s="85">
        <v>0</v>
      </c>
      <c r="T322" s="85">
        <v>0</v>
      </c>
      <c r="U322" s="85">
        <v>0</v>
      </c>
      <c r="V322" s="85">
        <v>0</v>
      </c>
      <c r="W322" s="85">
        <v>0</v>
      </c>
      <c r="X322" s="85">
        <v>0</v>
      </c>
      <c r="Y322" s="85">
        <v>0</v>
      </c>
      <c r="Z322" s="85">
        <v>0</v>
      </c>
      <c r="AA322" s="85">
        <v>0</v>
      </c>
      <c r="AB322" s="85">
        <v>0</v>
      </c>
      <c r="AC322" s="85">
        <v>0</v>
      </c>
      <c r="AD322" s="85">
        <v>0</v>
      </c>
      <c r="AE322" s="85">
        <v>0</v>
      </c>
      <c r="AF322" s="85">
        <v>0</v>
      </c>
      <c r="AG322" s="85">
        <v>0</v>
      </c>
      <c r="AH322" s="85">
        <v>0</v>
      </c>
      <c r="AI322" s="85">
        <v>0</v>
      </c>
      <c r="AJ322" s="85">
        <v>0</v>
      </c>
      <c r="AK322" s="85">
        <v>0</v>
      </c>
      <c r="AL322" s="85">
        <v>0</v>
      </c>
      <c r="AM322" s="85">
        <v>0</v>
      </c>
      <c r="AN322" s="85">
        <v>0</v>
      </c>
      <c r="AO322" s="85">
        <v>0</v>
      </c>
      <c r="AP322" s="85">
        <v>0</v>
      </c>
      <c r="AQ322" s="85">
        <v>0</v>
      </c>
      <c r="AR322" s="85">
        <v>0</v>
      </c>
      <c r="AS322" s="85">
        <v>0</v>
      </c>
      <c r="AT322" s="85">
        <v>0</v>
      </c>
      <c r="AU322" s="85">
        <v>0</v>
      </c>
      <c r="AV322" s="85">
        <v>0</v>
      </c>
      <c r="AW322" s="85">
        <v>0</v>
      </c>
      <c r="AX322" s="85">
        <v>0</v>
      </c>
      <c r="AY322" s="85">
        <v>0</v>
      </c>
      <c r="AZ322" s="85">
        <v>0</v>
      </c>
      <c r="BA322" s="85">
        <v>0</v>
      </c>
      <c r="BB322" s="85">
        <v>0</v>
      </c>
      <c r="BC322" s="85">
        <v>0</v>
      </c>
      <c r="BD322" s="85">
        <v>0</v>
      </c>
      <c r="BE322" s="85">
        <v>0</v>
      </c>
      <c r="BF322" s="85">
        <v>0</v>
      </c>
      <c r="BG322" s="85">
        <v>0</v>
      </c>
      <c r="BH322" s="85">
        <v>0</v>
      </c>
      <c r="BI322" s="85">
        <v>0</v>
      </c>
      <c r="BJ322" s="85">
        <v>0</v>
      </c>
      <c r="BK322" s="85">
        <v>0</v>
      </c>
      <c r="BL322" s="85">
        <v>0</v>
      </c>
      <c r="BM322" s="85">
        <v>0</v>
      </c>
      <c r="BN322" s="85">
        <v>0</v>
      </c>
      <c r="BO322" s="85">
        <v>0</v>
      </c>
      <c r="BP322" s="85">
        <v>0</v>
      </c>
      <c r="BQ322" s="85">
        <v>0</v>
      </c>
      <c r="BR322" s="85">
        <v>0</v>
      </c>
      <c r="BS322" s="85">
        <v>0</v>
      </c>
      <c r="BT322" s="85">
        <v>0</v>
      </c>
      <c r="BU322" s="85">
        <v>0</v>
      </c>
      <c r="BV322" s="85">
        <v>0</v>
      </c>
      <c r="BW322" s="85">
        <v>0</v>
      </c>
      <c r="BX322" s="85">
        <v>0</v>
      </c>
      <c r="BY322" s="76">
        <v>2527733</v>
      </c>
    </row>
    <row r="323" spans="1:77" x14ac:dyDescent="0.2">
      <c r="A323" s="73" t="s">
        <v>43</v>
      </c>
      <c r="B323" s="74" t="s">
        <v>841</v>
      </c>
      <c r="C323" s="73" t="s">
        <v>842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0</v>
      </c>
      <c r="AF323" s="75">
        <v>0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6000</v>
      </c>
      <c r="AN323" s="75">
        <v>0</v>
      </c>
      <c r="AO323" s="75">
        <v>0</v>
      </c>
      <c r="AP323" s="75">
        <v>0</v>
      </c>
      <c r="AQ323" s="75">
        <v>0</v>
      </c>
      <c r="AR323" s="75">
        <v>3000</v>
      </c>
      <c r="AS323" s="75">
        <v>0</v>
      </c>
      <c r="AT323" s="75">
        <v>0</v>
      </c>
      <c r="AU323" s="75">
        <v>0</v>
      </c>
      <c r="AV323" s="75">
        <v>0</v>
      </c>
      <c r="AW323" s="75">
        <v>0</v>
      </c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75">
        <v>0</v>
      </c>
      <c r="BD323" s="75">
        <v>112600</v>
      </c>
      <c r="BE323" s="75">
        <v>12000</v>
      </c>
      <c r="BF323" s="75">
        <v>0</v>
      </c>
      <c r="BG323" s="75">
        <v>2200</v>
      </c>
      <c r="BH323" s="75">
        <v>0</v>
      </c>
      <c r="BI323" s="75">
        <v>0</v>
      </c>
      <c r="BJ323" s="75">
        <v>0</v>
      </c>
      <c r="BK323" s="75">
        <v>0</v>
      </c>
      <c r="BL323" s="75">
        <v>0</v>
      </c>
      <c r="BM323" s="75">
        <v>0</v>
      </c>
      <c r="BN323" s="75">
        <v>0</v>
      </c>
      <c r="BO323" s="75">
        <v>0</v>
      </c>
      <c r="BP323" s="75">
        <v>0</v>
      </c>
      <c r="BQ323" s="75">
        <v>0</v>
      </c>
      <c r="BR323" s="75">
        <v>0</v>
      </c>
      <c r="BS323" s="75">
        <v>0</v>
      </c>
      <c r="BT323" s="75">
        <v>0</v>
      </c>
      <c r="BU323" s="75">
        <v>0</v>
      </c>
      <c r="BV323" s="75">
        <v>0</v>
      </c>
      <c r="BW323" s="75">
        <v>0</v>
      </c>
      <c r="BX323" s="75">
        <v>0</v>
      </c>
      <c r="BY323" s="76">
        <v>2737</v>
      </c>
    </row>
    <row r="324" spans="1:77" x14ac:dyDescent="0.2">
      <c r="A324" s="73" t="s">
        <v>43</v>
      </c>
      <c r="B324" s="74" t="s">
        <v>843</v>
      </c>
      <c r="C324" s="73" t="s">
        <v>844</v>
      </c>
      <c r="D324" s="75">
        <v>0</v>
      </c>
      <c r="E324" s="75">
        <v>520984</v>
      </c>
      <c r="F324" s="75">
        <v>494811.1</v>
      </c>
      <c r="G324" s="75">
        <v>54185.21</v>
      </c>
      <c r="H324" s="75">
        <v>0</v>
      </c>
      <c r="I324" s="75">
        <v>0</v>
      </c>
      <c r="J324" s="75">
        <v>0</v>
      </c>
      <c r="K324" s="75">
        <v>5890200</v>
      </c>
      <c r="L324" s="75">
        <v>242460</v>
      </c>
      <c r="M324" s="75">
        <v>33120.199999999997</v>
      </c>
      <c r="N324" s="75">
        <v>0</v>
      </c>
      <c r="O324" s="75">
        <v>58265</v>
      </c>
      <c r="P324" s="75">
        <v>7503510</v>
      </c>
      <c r="Q324" s="75">
        <v>21748780.280000001</v>
      </c>
      <c r="R324" s="75">
        <v>0</v>
      </c>
      <c r="S324" s="75">
        <v>82900</v>
      </c>
      <c r="T324" s="75">
        <v>0</v>
      </c>
      <c r="U324" s="75">
        <v>101820</v>
      </c>
      <c r="V324" s="75">
        <v>0</v>
      </c>
      <c r="W324" s="75">
        <v>0</v>
      </c>
      <c r="X324" s="75">
        <v>0</v>
      </c>
      <c r="Y324" s="75">
        <v>0</v>
      </c>
      <c r="Z324" s="75">
        <v>0</v>
      </c>
      <c r="AA324" s="75">
        <v>34375</v>
      </c>
      <c r="AB324" s="75">
        <v>0</v>
      </c>
      <c r="AC324" s="75">
        <v>175720</v>
      </c>
      <c r="AD324" s="75">
        <v>0</v>
      </c>
      <c r="AE324" s="75">
        <v>406160</v>
      </c>
      <c r="AF324" s="75">
        <v>65000</v>
      </c>
      <c r="AG324" s="75">
        <v>77600</v>
      </c>
      <c r="AH324" s="75">
        <v>90857.35</v>
      </c>
      <c r="AI324" s="75">
        <v>0</v>
      </c>
      <c r="AJ324" s="75">
        <v>0</v>
      </c>
      <c r="AK324" s="75">
        <v>0</v>
      </c>
      <c r="AL324" s="75">
        <v>0</v>
      </c>
      <c r="AM324" s="75">
        <v>0</v>
      </c>
      <c r="AN324" s="75">
        <v>28800</v>
      </c>
      <c r="AO324" s="75">
        <v>0</v>
      </c>
      <c r="AP324" s="75">
        <v>0</v>
      </c>
      <c r="AQ324" s="75">
        <v>219470</v>
      </c>
      <c r="AR324" s="75">
        <v>0</v>
      </c>
      <c r="AS324" s="75">
        <v>0</v>
      </c>
      <c r="AT324" s="75">
        <v>7450</v>
      </c>
      <c r="AU324" s="75">
        <v>35250</v>
      </c>
      <c r="AV324" s="75">
        <v>51448</v>
      </c>
      <c r="AW324" s="75">
        <v>32146</v>
      </c>
      <c r="AX324" s="75">
        <v>0</v>
      </c>
      <c r="AY324" s="75">
        <v>0</v>
      </c>
      <c r="AZ324" s="75">
        <v>53100</v>
      </c>
      <c r="BA324" s="75">
        <v>0</v>
      </c>
      <c r="BB324" s="75">
        <v>0</v>
      </c>
      <c r="BC324" s="75">
        <v>123970</v>
      </c>
      <c r="BD324" s="75">
        <v>68030</v>
      </c>
      <c r="BE324" s="75">
        <v>95364.45</v>
      </c>
      <c r="BF324" s="75">
        <v>144350</v>
      </c>
      <c r="BG324" s="75">
        <v>0</v>
      </c>
      <c r="BH324" s="75">
        <v>0</v>
      </c>
      <c r="BI324" s="75">
        <v>0</v>
      </c>
      <c r="BJ324" s="75">
        <v>0</v>
      </c>
      <c r="BK324" s="75">
        <v>0</v>
      </c>
      <c r="BL324" s="75">
        <v>0</v>
      </c>
      <c r="BM324" s="75">
        <v>56860</v>
      </c>
      <c r="BN324" s="75">
        <v>0</v>
      </c>
      <c r="BO324" s="75">
        <v>112550</v>
      </c>
      <c r="BP324" s="75">
        <v>70699.8</v>
      </c>
      <c r="BQ324" s="75">
        <v>526850</v>
      </c>
      <c r="BR324" s="75">
        <v>301500</v>
      </c>
      <c r="BS324" s="75">
        <v>14280</v>
      </c>
      <c r="BT324" s="75">
        <v>206100</v>
      </c>
      <c r="BU324" s="75">
        <v>1285050</v>
      </c>
      <c r="BV324" s="75">
        <v>50100</v>
      </c>
      <c r="BW324" s="75">
        <v>0</v>
      </c>
      <c r="BX324" s="75">
        <v>99812.74</v>
      </c>
      <c r="BY324" s="76">
        <v>117625</v>
      </c>
    </row>
    <row r="325" spans="1:77" x14ac:dyDescent="0.2">
      <c r="A325" s="73" t="s">
        <v>43</v>
      </c>
      <c r="B325" s="74" t="s">
        <v>845</v>
      </c>
      <c r="C325" s="73" t="s">
        <v>846</v>
      </c>
      <c r="D325" s="75">
        <v>0</v>
      </c>
      <c r="E325" s="75">
        <v>110880</v>
      </c>
      <c r="F325" s="75">
        <v>0</v>
      </c>
      <c r="G325" s="75">
        <v>0</v>
      </c>
      <c r="H325" s="75">
        <v>79500</v>
      </c>
      <c r="I325" s="75">
        <v>0</v>
      </c>
      <c r="J325" s="75">
        <v>157680</v>
      </c>
      <c r="K325" s="75">
        <v>0</v>
      </c>
      <c r="L325" s="75">
        <v>0</v>
      </c>
      <c r="M325" s="75">
        <v>217800</v>
      </c>
      <c r="N325" s="75">
        <v>0</v>
      </c>
      <c r="O325" s="75">
        <v>28873</v>
      </c>
      <c r="P325" s="75">
        <v>0</v>
      </c>
      <c r="Q325" s="75">
        <v>169290.23999999999</v>
      </c>
      <c r="R325" s="75">
        <v>2329</v>
      </c>
      <c r="S325" s="75">
        <v>0</v>
      </c>
      <c r="T325" s="75">
        <v>0</v>
      </c>
      <c r="U325" s="75">
        <v>0</v>
      </c>
      <c r="V325" s="75">
        <v>269940</v>
      </c>
      <c r="W325" s="75">
        <v>0</v>
      </c>
      <c r="X325" s="75">
        <v>0</v>
      </c>
      <c r="Y325" s="75">
        <v>0</v>
      </c>
      <c r="Z325" s="75">
        <v>0</v>
      </c>
      <c r="AA325" s="75">
        <v>0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>
        <v>0</v>
      </c>
      <c r="AN325" s="75">
        <v>0</v>
      </c>
      <c r="AO325" s="75">
        <v>0</v>
      </c>
      <c r="AP325" s="75">
        <v>0</v>
      </c>
      <c r="AQ325" s="75">
        <v>0</v>
      </c>
      <c r="AR325" s="75">
        <v>0</v>
      </c>
      <c r="AS325" s="75">
        <v>0</v>
      </c>
      <c r="AT325" s="75">
        <v>0</v>
      </c>
      <c r="AU325" s="75">
        <v>0</v>
      </c>
      <c r="AV325" s="75">
        <v>0</v>
      </c>
      <c r="AW325" s="75">
        <v>0</v>
      </c>
      <c r="AX325" s="75">
        <v>0</v>
      </c>
      <c r="AY325" s="75">
        <v>0</v>
      </c>
      <c r="AZ325" s="75">
        <v>0</v>
      </c>
      <c r="BA325" s="75">
        <v>0</v>
      </c>
      <c r="BB325" s="75">
        <v>0</v>
      </c>
      <c r="BC325" s="75">
        <v>0</v>
      </c>
      <c r="BD325" s="75">
        <v>0</v>
      </c>
      <c r="BE325" s="75">
        <v>0</v>
      </c>
      <c r="BF325" s="75">
        <v>0</v>
      </c>
      <c r="BG325" s="75">
        <v>450000</v>
      </c>
      <c r="BH325" s="75">
        <v>17500</v>
      </c>
      <c r="BI325" s="75">
        <v>0</v>
      </c>
      <c r="BJ325" s="75">
        <v>0</v>
      </c>
      <c r="BK325" s="75">
        <v>0</v>
      </c>
      <c r="BL325" s="75">
        <v>0</v>
      </c>
      <c r="BM325" s="75">
        <v>0</v>
      </c>
      <c r="BN325" s="75">
        <v>0</v>
      </c>
      <c r="BO325" s="75">
        <v>0</v>
      </c>
      <c r="BP325" s="75">
        <v>89091.1</v>
      </c>
      <c r="BQ325" s="75">
        <v>0</v>
      </c>
      <c r="BR325" s="75">
        <v>0</v>
      </c>
      <c r="BS325" s="75">
        <v>0</v>
      </c>
      <c r="BT325" s="75">
        <v>0</v>
      </c>
      <c r="BU325" s="75">
        <v>0</v>
      </c>
      <c r="BV325" s="75">
        <v>0</v>
      </c>
      <c r="BW325" s="75">
        <v>0</v>
      </c>
      <c r="BX325" s="75">
        <v>0</v>
      </c>
      <c r="BY325" s="76">
        <v>13180886.15</v>
      </c>
    </row>
    <row r="326" spans="1:77" x14ac:dyDescent="0.2">
      <c r="A326" s="73" t="s">
        <v>43</v>
      </c>
      <c r="B326" s="74" t="s">
        <v>847</v>
      </c>
      <c r="C326" s="73" t="s">
        <v>848</v>
      </c>
      <c r="D326" s="75">
        <v>30890631.420000002</v>
      </c>
      <c r="E326" s="75">
        <v>3741383</v>
      </c>
      <c r="F326" s="75">
        <v>34700</v>
      </c>
      <c r="G326" s="75">
        <v>486569</v>
      </c>
      <c r="H326" s="75">
        <v>789180.35</v>
      </c>
      <c r="I326" s="75">
        <v>9600</v>
      </c>
      <c r="J326" s="75">
        <v>1299513</v>
      </c>
      <c r="K326" s="75">
        <v>258650</v>
      </c>
      <c r="L326" s="75">
        <v>208300</v>
      </c>
      <c r="M326" s="75">
        <v>993344</v>
      </c>
      <c r="N326" s="75">
        <v>342497.6</v>
      </c>
      <c r="O326" s="75">
        <v>792607.6</v>
      </c>
      <c r="P326" s="75">
        <v>2000</v>
      </c>
      <c r="Q326" s="75">
        <v>2085521.14</v>
      </c>
      <c r="R326" s="75">
        <v>212264</v>
      </c>
      <c r="S326" s="75">
        <v>2775936.5</v>
      </c>
      <c r="T326" s="75">
        <v>15419.5</v>
      </c>
      <c r="U326" s="75">
        <v>340586</v>
      </c>
      <c r="V326" s="75">
        <v>4567121.9000000004</v>
      </c>
      <c r="W326" s="75">
        <v>74868.5</v>
      </c>
      <c r="X326" s="75">
        <v>18329613.809999999</v>
      </c>
      <c r="Y326" s="75">
        <v>0</v>
      </c>
      <c r="Z326" s="75">
        <v>96281</v>
      </c>
      <c r="AA326" s="75">
        <v>68000</v>
      </c>
      <c r="AB326" s="75">
        <v>8830301</v>
      </c>
      <c r="AC326" s="75">
        <v>1304787.04</v>
      </c>
      <c r="AD326" s="75">
        <v>1308000</v>
      </c>
      <c r="AE326" s="75">
        <v>146344.34</v>
      </c>
      <c r="AF326" s="75">
        <v>50000</v>
      </c>
      <c r="AG326" s="75">
        <v>71570</v>
      </c>
      <c r="AH326" s="75">
        <v>324324</v>
      </c>
      <c r="AI326" s="75">
        <v>121363</v>
      </c>
      <c r="AJ326" s="75">
        <v>143046</v>
      </c>
      <c r="AK326" s="75">
        <v>75000.66</v>
      </c>
      <c r="AL326" s="75">
        <v>217275.55</v>
      </c>
      <c r="AM326" s="75">
        <v>12400</v>
      </c>
      <c r="AN326" s="75">
        <v>25433</v>
      </c>
      <c r="AO326" s="75">
        <v>46335</v>
      </c>
      <c r="AP326" s="75">
        <v>158617.10999999999</v>
      </c>
      <c r="AQ326" s="75">
        <v>1322996.02</v>
      </c>
      <c r="AR326" s="75">
        <v>60115.24</v>
      </c>
      <c r="AS326" s="75">
        <v>96755.37</v>
      </c>
      <c r="AT326" s="75">
        <v>245412</v>
      </c>
      <c r="AU326" s="75">
        <v>132884</v>
      </c>
      <c r="AV326" s="75">
        <v>0</v>
      </c>
      <c r="AW326" s="75">
        <v>72558.179999999993</v>
      </c>
      <c r="AX326" s="75">
        <v>6291491.5599999996</v>
      </c>
      <c r="AY326" s="75">
        <v>1004000</v>
      </c>
      <c r="AZ326" s="75">
        <v>252010</v>
      </c>
      <c r="BA326" s="75">
        <v>106740</v>
      </c>
      <c r="BB326" s="75">
        <v>1000840</v>
      </c>
      <c r="BC326" s="75">
        <v>1000</v>
      </c>
      <c r="BD326" s="75">
        <v>1253784.1000000001</v>
      </c>
      <c r="BE326" s="75">
        <v>5131136.3600000003</v>
      </c>
      <c r="BF326" s="75">
        <v>253987.02</v>
      </c>
      <c r="BG326" s="75">
        <v>247692</v>
      </c>
      <c r="BH326" s="75">
        <v>931491</v>
      </c>
      <c r="BI326" s="75">
        <v>13231877</v>
      </c>
      <c r="BJ326" s="75">
        <v>10546384.15</v>
      </c>
      <c r="BK326" s="75">
        <v>1404200</v>
      </c>
      <c r="BL326" s="75">
        <v>16540</v>
      </c>
      <c r="BM326" s="75">
        <v>50000</v>
      </c>
      <c r="BN326" s="75">
        <v>555574.5</v>
      </c>
      <c r="BO326" s="75">
        <v>76900</v>
      </c>
      <c r="BP326" s="75">
        <v>17156437.460000001</v>
      </c>
      <c r="BQ326" s="75">
        <v>483889</v>
      </c>
      <c r="BR326" s="75">
        <v>7075</v>
      </c>
      <c r="BS326" s="75">
        <v>101019.09</v>
      </c>
      <c r="BT326" s="75">
        <v>293200</v>
      </c>
      <c r="BU326" s="75">
        <v>2571801</v>
      </c>
      <c r="BV326" s="75">
        <v>32158</v>
      </c>
      <c r="BW326" s="75">
        <v>16000</v>
      </c>
      <c r="BX326" s="75">
        <v>98151.58</v>
      </c>
      <c r="BY326" s="76">
        <v>5121416</v>
      </c>
    </row>
    <row r="327" spans="1:77" x14ac:dyDescent="0.2">
      <c r="A327" s="73" t="s">
        <v>43</v>
      </c>
      <c r="B327" s="74" t="s">
        <v>849</v>
      </c>
      <c r="C327" s="73" t="s">
        <v>850</v>
      </c>
      <c r="D327" s="75">
        <v>0</v>
      </c>
      <c r="E327" s="75">
        <v>0</v>
      </c>
      <c r="F327" s="75">
        <v>802766.07</v>
      </c>
      <c r="G327" s="75">
        <v>328685</v>
      </c>
      <c r="H327" s="75">
        <v>76218.850000000006</v>
      </c>
      <c r="I327" s="75">
        <v>3080718.23</v>
      </c>
      <c r="J327" s="75">
        <v>0</v>
      </c>
      <c r="K327" s="75">
        <v>0</v>
      </c>
      <c r="L327" s="75">
        <v>128249.98</v>
      </c>
      <c r="M327" s="75">
        <v>1651661</v>
      </c>
      <c r="N327" s="75">
        <v>0</v>
      </c>
      <c r="O327" s="75">
        <v>698950</v>
      </c>
      <c r="P327" s="75">
        <v>3652099.54</v>
      </c>
      <c r="Q327" s="75">
        <v>767404.57</v>
      </c>
      <c r="R327" s="75">
        <v>0</v>
      </c>
      <c r="S327" s="75">
        <v>0</v>
      </c>
      <c r="T327" s="75">
        <v>153529.56</v>
      </c>
      <c r="U327" s="75">
        <v>0</v>
      </c>
      <c r="V327" s="75">
        <v>6402138.7000000002</v>
      </c>
      <c r="W327" s="75">
        <v>338430.69</v>
      </c>
      <c r="X327" s="75">
        <v>297411.15999999997</v>
      </c>
      <c r="Y327" s="75">
        <v>0</v>
      </c>
      <c r="Z327" s="75">
        <v>43010.62</v>
      </c>
      <c r="AA327" s="75">
        <v>0</v>
      </c>
      <c r="AB327" s="75">
        <v>48333</v>
      </c>
      <c r="AC327" s="75">
        <v>0</v>
      </c>
      <c r="AD327" s="75">
        <v>0</v>
      </c>
      <c r="AE327" s="75">
        <v>18342926.48</v>
      </c>
      <c r="AF327" s="75">
        <v>171608.14</v>
      </c>
      <c r="AG327" s="75">
        <v>0</v>
      </c>
      <c r="AH327" s="75">
        <v>12208.9</v>
      </c>
      <c r="AI327" s="75">
        <v>654505.47</v>
      </c>
      <c r="AJ327" s="75">
        <v>320246.65999999997</v>
      </c>
      <c r="AK327" s="75">
        <v>377345.58</v>
      </c>
      <c r="AL327" s="75">
        <v>551035.9</v>
      </c>
      <c r="AM327" s="75">
        <v>3642985.35</v>
      </c>
      <c r="AN327" s="75">
        <v>328562.48</v>
      </c>
      <c r="AO327" s="75">
        <v>190826.48</v>
      </c>
      <c r="AP327" s="75">
        <v>0</v>
      </c>
      <c r="AQ327" s="75">
        <v>2852294.11</v>
      </c>
      <c r="AR327" s="75">
        <v>6635.61</v>
      </c>
      <c r="AS327" s="75">
        <v>0</v>
      </c>
      <c r="AT327" s="75">
        <v>128157.69</v>
      </c>
      <c r="AU327" s="75">
        <v>52387.71</v>
      </c>
      <c r="AV327" s="75">
        <v>29217.95</v>
      </c>
      <c r="AW327" s="75">
        <v>0</v>
      </c>
      <c r="AX327" s="75">
        <v>15965168.689999999</v>
      </c>
      <c r="AY327" s="75">
        <v>53992</v>
      </c>
      <c r="AZ327" s="75">
        <v>7990</v>
      </c>
      <c r="BA327" s="75">
        <v>242000</v>
      </c>
      <c r="BB327" s="75">
        <v>0</v>
      </c>
      <c r="BC327" s="75">
        <v>544108</v>
      </c>
      <c r="BD327" s="75">
        <v>83333.33</v>
      </c>
      <c r="BE327" s="75">
        <v>296202</v>
      </c>
      <c r="BF327" s="75">
        <v>351475</v>
      </c>
      <c r="BG327" s="75">
        <v>0</v>
      </c>
      <c r="BH327" s="75">
        <v>0</v>
      </c>
      <c r="BI327" s="75">
        <v>1240000</v>
      </c>
      <c r="BJ327" s="75">
        <v>0</v>
      </c>
      <c r="BK327" s="75">
        <v>0</v>
      </c>
      <c r="BL327" s="75">
        <v>15000</v>
      </c>
      <c r="BM327" s="75">
        <v>17400</v>
      </c>
      <c r="BN327" s="75">
        <v>221470</v>
      </c>
      <c r="BO327" s="75">
        <v>0</v>
      </c>
      <c r="BP327" s="75">
        <v>0</v>
      </c>
      <c r="BQ327" s="75">
        <v>6908</v>
      </c>
      <c r="BR327" s="75">
        <v>157398.66</v>
      </c>
      <c r="BS327" s="75">
        <v>7500</v>
      </c>
      <c r="BT327" s="75">
        <v>0</v>
      </c>
      <c r="BU327" s="75">
        <v>85400</v>
      </c>
      <c r="BV327" s="75">
        <v>0</v>
      </c>
      <c r="BW327" s="75">
        <v>632648.82999999996</v>
      </c>
      <c r="BX327" s="75">
        <v>1986559.4</v>
      </c>
      <c r="BY327" s="76">
        <v>5097950</v>
      </c>
    </row>
    <row r="328" spans="1:77" x14ac:dyDescent="0.2">
      <c r="A328" s="73" t="s">
        <v>43</v>
      </c>
      <c r="B328" s="74" t="s">
        <v>851</v>
      </c>
      <c r="C328" s="73" t="s">
        <v>852</v>
      </c>
      <c r="D328" s="75">
        <v>103863.3</v>
      </c>
      <c r="E328" s="75">
        <v>0</v>
      </c>
      <c r="F328" s="75">
        <v>519553.71</v>
      </c>
      <c r="G328" s="75">
        <v>65594.44</v>
      </c>
      <c r="H328" s="75">
        <v>6169.02</v>
      </c>
      <c r="I328" s="75">
        <v>2536.6</v>
      </c>
      <c r="J328" s="75">
        <v>233475.98</v>
      </c>
      <c r="K328" s="75">
        <v>300240.03999999998</v>
      </c>
      <c r="L328" s="75">
        <v>39111.440000000002</v>
      </c>
      <c r="M328" s="75">
        <v>1000449.61</v>
      </c>
      <c r="N328" s="75">
        <v>35477.26</v>
      </c>
      <c r="O328" s="75">
        <v>83649.39</v>
      </c>
      <c r="P328" s="75">
        <v>123223.12</v>
      </c>
      <c r="Q328" s="75">
        <v>358853.15</v>
      </c>
      <c r="R328" s="75">
        <v>27070.65</v>
      </c>
      <c r="S328" s="75">
        <v>201231.56</v>
      </c>
      <c r="T328" s="75">
        <v>34414.959999999999</v>
      </c>
      <c r="U328" s="75">
        <v>28436.16</v>
      </c>
      <c r="V328" s="75">
        <v>744659.93</v>
      </c>
      <c r="W328" s="75">
        <v>50018.17</v>
      </c>
      <c r="X328" s="75">
        <v>146880.09</v>
      </c>
      <c r="Y328" s="75">
        <v>299522.09999999998</v>
      </c>
      <c r="Z328" s="75">
        <v>44914.57</v>
      </c>
      <c r="AA328" s="75">
        <v>204176.05</v>
      </c>
      <c r="AB328" s="75">
        <v>19452.21</v>
      </c>
      <c r="AC328" s="75">
        <v>0</v>
      </c>
      <c r="AD328" s="75">
        <v>149599.13</v>
      </c>
      <c r="AE328" s="75">
        <v>460794.19</v>
      </c>
      <c r="AF328" s="75">
        <v>16396.349999999999</v>
      </c>
      <c r="AG328" s="75">
        <v>21598.85</v>
      </c>
      <c r="AH328" s="75">
        <v>18391.740000000002</v>
      </c>
      <c r="AI328" s="75">
        <v>24781.77</v>
      </c>
      <c r="AJ328" s="75">
        <v>25318.959999999999</v>
      </c>
      <c r="AK328" s="75">
        <v>5418.54</v>
      </c>
      <c r="AL328" s="75">
        <v>18702.599999999999</v>
      </c>
      <c r="AM328" s="75">
        <v>31364.54</v>
      </c>
      <c r="AN328" s="75">
        <v>7651.97</v>
      </c>
      <c r="AO328" s="75">
        <v>9576.2099999999991</v>
      </c>
      <c r="AP328" s="75">
        <v>0</v>
      </c>
      <c r="AQ328" s="75">
        <v>124399.98</v>
      </c>
      <c r="AR328" s="75">
        <v>30778.55</v>
      </c>
      <c r="AS328" s="75">
        <v>47851.11</v>
      </c>
      <c r="AT328" s="75">
        <v>12336.88</v>
      </c>
      <c r="AU328" s="75">
        <v>21545.95</v>
      </c>
      <c r="AV328" s="75">
        <v>16401.91</v>
      </c>
      <c r="AW328" s="75">
        <v>16759.57</v>
      </c>
      <c r="AX328" s="75">
        <v>195113.52</v>
      </c>
      <c r="AY328" s="75">
        <v>24760.5</v>
      </c>
      <c r="AZ328" s="75">
        <v>42836.5</v>
      </c>
      <c r="BA328" s="75">
        <v>5658.81</v>
      </c>
      <c r="BB328" s="75">
        <v>24448.49</v>
      </c>
      <c r="BC328" s="75">
        <v>11211.52</v>
      </c>
      <c r="BD328" s="75">
        <v>39146.74</v>
      </c>
      <c r="BE328" s="75">
        <v>76461.53</v>
      </c>
      <c r="BF328" s="75">
        <v>5640.68</v>
      </c>
      <c r="BG328" s="75">
        <v>1594.02</v>
      </c>
      <c r="BH328" s="75">
        <v>4023.35</v>
      </c>
      <c r="BI328" s="75">
        <v>132034.94</v>
      </c>
      <c r="BJ328" s="75">
        <v>472347.92</v>
      </c>
      <c r="BK328" s="75">
        <v>14415.05</v>
      </c>
      <c r="BL328" s="75">
        <v>6569.45</v>
      </c>
      <c r="BM328" s="75">
        <v>43344.36</v>
      </c>
      <c r="BN328" s="75">
        <v>21293.11</v>
      </c>
      <c r="BO328" s="75">
        <v>129.87</v>
      </c>
      <c r="BP328" s="75">
        <v>246733.74</v>
      </c>
      <c r="BQ328" s="75">
        <v>37548.639999999999</v>
      </c>
      <c r="BR328" s="75">
        <v>24539.83</v>
      </c>
      <c r="BS328" s="75">
        <v>21451.03</v>
      </c>
      <c r="BT328" s="75">
        <v>12528.76</v>
      </c>
      <c r="BU328" s="75">
        <v>85060.41</v>
      </c>
      <c r="BV328" s="75">
        <v>14883.07</v>
      </c>
      <c r="BW328" s="75">
        <v>258.29000000000002</v>
      </c>
      <c r="BX328" s="75">
        <v>1543.02</v>
      </c>
      <c r="BY328" s="76"/>
    </row>
    <row r="329" spans="1:77" x14ac:dyDescent="0.2">
      <c r="A329" s="73" t="s">
        <v>43</v>
      </c>
      <c r="B329" s="74" t="s">
        <v>853</v>
      </c>
      <c r="C329" s="73" t="s">
        <v>830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  <c r="Q329" s="85">
        <v>0</v>
      </c>
      <c r="R329" s="85">
        <v>0</v>
      </c>
      <c r="S329" s="85">
        <v>0</v>
      </c>
      <c r="T329" s="85">
        <v>0</v>
      </c>
      <c r="U329" s="85">
        <v>0</v>
      </c>
      <c r="V329" s="85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85">
        <v>0</v>
      </c>
      <c r="AC329" s="85">
        <v>0</v>
      </c>
      <c r="AD329" s="85">
        <v>0</v>
      </c>
      <c r="AE329" s="85">
        <v>0</v>
      </c>
      <c r="AF329" s="85">
        <v>0</v>
      </c>
      <c r="AG329" s="85">
        <v>0</v>
      </c>
      <c r="AH329" s="85">
        <v>0</v>
      </c>
      <c r="AI329" s="85">
        <v>0</v>
      </c>
      <c r="AJ329" s="85">
        <v>0</v>
      </c>
      <c r="AK329" s="85">
        <v>0</v>
      </c>
      <c r="AL329" s="85">
        <v>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v>0</v>
      </c>
      <c r="AU329" s="85">
        <v>0</v>
      </c>
      <c r="AV329" s="85">
        <v>0</v>
      </c>
      <c r="AW329" s="85">
        <v>0</v>
      </c>
      <c r="AX329" s="85">
        <v>0</v>
      </c>
      <c r="AY329" s="85">
        <v>0</v>
      </c>
      <c r="AZ329" s="85">
        <v>0</v>
      </c>
      <c r="BA329" s="85">
        <v>0</v>
      </c>
      <c r="BB329" s="85">
        <v>0</v>
      </c>
      <c r="BC329" s="85">
        <v>0</v>
      </c>
      <c r="BD329" s="85">
        <v>0</v>
      </c>
      <c r="BE329" s="85">
        <v>0</v>
      </c>
      <c r="BF329" s="85">
        <v>0</v>
      </c>
      <c r="BG329" s="85">
        <v>0</v>
      </c>
      <c r="BH329" s="85">
        <v>0</v>
      </c>
      <c r="BI329" s="85">
        <v>0</v>
      </c>
      <c r="BJ329" s="85">
        <v>0</v>
      </c>
      <c r="BK329" s="85">
        <v>0</v>
      </c>
      <c r="BL329" s="85">
        <v>0</v>
      </c>
      <c r="BM329" s="85">
        <v>0</v>
      </c>
      <c r="BN329" s="85">
        <v>0</v>
      </c>
      <c r="BO329" s="85">
        <v>0</v>
      </c>
      <c r="BP329" s="85">
        <v>0</v>
      </c>
      <c r="BQ329" s="85">
        <v>0</v>
      </c>
      <c r="BR329" s="85">
        <v>0</v>
      </c>
      <c r="BS329" s="85">
        <v>0</v>
      </c>
      <c r="BT329" s="85">
        <v>0</v>
      </c>
      <c r="BU329" s="85">
        <v>0</v>
      </c>
      <c r="BV329" s="85">
        <v>0</v>
      </c>
      <c r="BW329" s="85">
        <v>0</v>
      </c>
      <c r="BX329" s="85">
        <v>0</v>
      </c>
      <c r="BY329" s="76">
        <v>13325831.279999999</v>
      </c>
    </row>
    <row r="330" spans="1:77" x14ac:dyDescent="0.2">
      <c r="A330" s="73" t="s">
        <v>43</v>
      </c>
      <c r="B330" s="74" t="s">
        <v>854</v>
      </c>
      <c r="C330" s="73" t="s">
        <v>832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5600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0</v>
      </c>
      <c r="U330" s="75">
        <v>0</v>
      </c>
      <c r="V330" s="75">
        <v>95000</v>
      </c>
      <c r="W330" s="75">
        <v>11140</v>
      </c>
      <c r="X330" s="75">
        <v>0</v>
      </c>
      <c r="Y330" s="75">
        <v>0</v>
      </c>
      <c r="Z330" s="75">
        <v>0</v>
      </c>
      <c r="AA330" s="75">
        <v>0</v>
      </c>
      <c r="AB330" s="75">
        <v>0</v>
      </c>
      <c r="AC330" s="75">
        <v>0</v>
      </c>
      <c r="AD330" s="75">
        <v>5200</v>
      </c>
      <c r="AE330" s="75">
        <v>102621.17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0</v>
      </c>
      <c r="AL330" s="75">
        <v>0</v>
      </c>
      <c r="AM330" s="75">
        <v>0</v>
      </c>
      <c r="AN330" s="75">
        <v>0</v>
      </c>
      <c r="AO330" s="75">
        <v>0</v>
      </c>
      <c r="AP330" s="75">
        <v>0</v>
      </c>
      <c r="AQ330" s="75">
        <v>0</v>
      </c>
      <c r="AR330" s="75">
        <v>0</v>
      </c>
      <c r="AS330" s="75">
        <v>0</v>
      </c>
      <c r="AT330" s="75">
        <v>0</v>
      </c>
      <c r="AU330" s="75">
        <v>2979</v>
      </c>
      <c r="AV330" s="75">
        <v>0</v>
      </c>
      <c r="AW330" s="75">
        <v>9595</v>
      </c>
      <c r="AX330" s="75">
        <v>0</v>
      </c>
      <c r="AY330" s="75">
        <v>0</v>
      </c>
      <c r="AZ330" s="75">
        <v>0</v>
      </c>
      <c r="BA330" s="75">
        <v>0</v>
      </c>
      <c r="BB330" s="75">
        <v>0</v>
      </c>
      <c r="BC330" s="75">
        <v>0</v>
      </c>
      <c r="BD330" s="75">
        <v>0</v>
      </c>
      <c r="BE330" s="75">
        <v>0</v>
      </c>
      <c r="BF330" s="75">
        <v>0</v>
      </c>
      <c r="BG330" s="75">
        <v>0</v>
      </c>
      <c r="BH330" s="75">
        <v>0</v>
      </c>
      <c r="BI330" s="75">
        <v>0</v>
      </c>
      <c r="BJ330" s="75">
        <v>0</v>
      </c>
      <c r="BK330" s="75">
        <v>0</v>
      </c>
      <c r="BL330" s="75">
        <v>0</v>
      </c>
      <c r="BM330" s="75">
        <v>0</v>
      </c>
      <c r="BN330" s="75">
        <v>0</v>
      </c>
      <c r="BO330" s="75">
        <v>0</v>
      </c>
      <c r="BP330" s="75">
        <v>0</v>
      </c>
      <c r="BQ330" s="75">
        <v>0</v>
      </c>
      <c r="BR330" s="75">
        <v>0</v>
      </c>
      <c r="BS330" s="75">
        <v>0</v>
      </c>
      <c r="BT330" s="75">
        <v>0</v>
      </c>
      <c r="BU330" s="75">
        <v>0</v>
      </c>
      <c r="BV330" s="75">
        <v>0</v>
      </c>
      <c r="BW330" s="75">
        <v>4000</v>
      </c>
      <c r="BX330" s="75">
        <v>130</v>
      </c>
      <c r="BY330" s="76">
        <v>83660933.979999989</v>
      </c>
    </row>
    <row r="331" spans="1:77" x14ac:dyDescent="0.2">
      <c r="A331" s="73" t="s">
        <v>43</v>
      </c>
      <c r="B331" s="74" t="s">
        <v>855</v>
      </c>
      <c r="C331" s="73" t="s">
        <v>856</v>
      </c>
      <c r="D331" s="75">
        <v>0</v>
      </c>
      <c r="E331" s="75">
        <v>0</v>
      </c>
      <c r="F331" s="75">
        <v>4500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75">
        <v>0</v>
      </c>
      <c r="R331" s="75">
        <v>0</v>
      </c>
      <c r="S331" s="75">
        <v>0</v>
      </c>
      <c r="T331" s="75">
        <v>0</v>
      </c>
      <c r="U331" s="75">
        <v>0</v>
      </c>
      <c r="V331" s="75">
        <v>0</v>
      </c>
      <c r="W331" s="75">
        <v>0</v>
      </c>
      <c r="X331" s="75">
        <v>0</v>
      </c>
      <c r="Y331" s="75">
        <v>0</v>
      </c>
      <c r="Z331" s="75">
        <v>0</v>
      </c>
      <c r="AA331" s="75">
        <v>0</v>
      </c>
      <c r="AB331" s="75">
        <v>1271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>
        <v>0</v>
      </c>
      <c r="AN331" s="75">
        <v>0</v>
      </c>
      <c r="AO331" s="75">
        <v>0</v>
      </c>
      <c r="AP331" s="75">
        <v>0</v>
      </c>
      <c r="AQ331" s="75">
        <v>0</v>
      </c>
      <c r="AR331" s="75">
        <v>0</v>
      </c>
      <c r="AS331" s="75">
        <v>0</v>
      </c>
      <c r="AT331" s="75">
        <v>0</v>
      </c>
      <c r="AU331" s="75">
        <v>0</v>
      </c>
      <c r="AV331" s="75">
        <v>0</v>
      </c>
      <c r="AW331" s="75">
        <v>0</v>
      </c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75">
        <v>0</v>
      </c>
      <c r="BD331" s="75">
        <v>0</v>
      </c>
      <c r="BE331" s="75">
        <v>0</v>
      </c>
      <c r="BF331" s="75">
        <v>0</v>
      </c>
      <c r="BG331" s="75">
        <v>0</v>
      </c>
      <c r="BH331" s="75">
        <v>0</v>
      </c>
      <c r="BI331" s="75">
        <v>0</v>
      </c>
      <c r="BJ331" s="75">
        <v>0</v>
      </c>
      <c r="BK331" s="75">
        <v>0</v>
      </c>
      <c r="BL331" s="75">
        <v>0</v>
      </c>
      <c r="BM331" s="75">
        <v>0</v>
      </c>
      <c r="BN331" s="75">
        <v>0</v>
      </c>
      <c r="BO331" s="75">
        <v>15370</v>
      </c>
      <c r="BP331" s="75">
        <v>0</v>
      </c>
      <c r="BQ331" s="75">
        <v>0</v>
      </c>
      <c r="BR331" s="75">
        <v>0</v>
      </c>
      <c r="BS331" s="75">
        <v>0</v>
      </c>
      <c r="BT331" s="75">
        <v>0</v>
      </c>
      <c r="BU331" s="75">
        <v>0</v>
      </c>
      <c r="BV331" s="75">
        <v>0</v>
      </c>
      <c r="BW331" s="75">
        <v>0</v>
      </c>
      <c r="BX331" s="75">
        <v>0</v>
      </c>
      <c r="BY331" s="76">
        <v>59351071.569999993</v>
      </c>
    </row>
    <row r="332" spans="1:77" x14ac:dyDescent="0.2">
      <c r="A332" s="73" t="s">
        <v>43</v>
      </c>
      <c r="B332" s="74" t="s">
        <v>857</v>
      </c>
      <c r="C332" s="73" t="s">
        <v>858</v>
      </c>
      <c r="D332" s="75">
        <v>13878221</v>
      </c>
      <c r="E332" s="75">
        <v>1255000</v>
      </c>
      <c r="F332" s="75">
        <v>0</v>
      </c>
      <c r="G332" s="75">
        <v>1680.8</v>
      </c>
      <c r="H332" s="75">
        <v>267000</v>
      </c>
      <c r="I332" s="75">
        <v>0</v>
      </c>
      <c r="J332" s="75">
        <v>11787384</v>
      </c>
      <c r="K332" s="75">
        <v>357500</v>
      </c>
      <c r="L332" s="75">
        <v>0</v>
      </c>
      <c r="M332" s="75">
        <v>20847.900000000001</v>
      </c>
      <c r="N332" s="75">
        <v>0</v>
      </c>
      <c r="O332" s="75">
        <v>10435.25</v>
      </c>
      <c r="P332" s="75">
        <v>0</v>
      </c>
      <c r="Q332" s="75">
        <v>8945.1200000000008</v>
      </c>
      <c r="R332" s="75">
        <v>0</v>
      </c>
      <c r="S332" s="75">
        <v>0</v>
      </c>
      <c r="T332" s="75">
        <v>2235819</v>
      </c>
      <c r="U332" s="75">
        <v>0</v>
      </c>
      <c r="V332" s="75">
        <v>10053317.25</v>
      </c>
      <c r="W332" s="75">
        <v>0</v>
      </c>
      <c r="X332" s="75">
        <v>29414</v>
      </c>
      <c r="Y332" s="75">
        <v>6266.7</v>
      </c>
      <c r="Z332" s="75">
        <v>0</v>
      </c>
      <c r="AA332" s="75">
        <v>0</v>
      </c>
      <c r="AB332" s="75">
        <v>0</v>
      </c>
      <c r="AC332" s="75">
        <v>578035.75</v>
      </c>
      <c r="AD332" s="75">
        <v>1023876.64</v>
      </c>
      <c r="AE332" s="75">
        <v>16363965.050000001</v>
      </c>
      <c r="AF332" s="75">
        <v>5512769.4000000004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9540.7999999999993</v>
      </c>
      <c r="AM332" s="75">
        <v>12133.4</v>
      </c>
      <c r="AN332" s="75">
        <v>0</v>
      </c>
      <c r="AO332" s="75">
        <v>0</v>
      </c>
      <c r="AP332" s="75">
        <v>0</v>
      </c>
      <c r="AQ332" s="75">
        <v>6090219.9400000004</v>
      </c>
      <c r="AR332" s="75">
        <v>0</v>
      </c>
      <c r="AS332" s="75">
        <v>6303</v>
      </c>
      <c r="AT332" s="75">
        <v>0</v>
      </c>
      <c r="AU332" s="75">
        <v>0</v>
      </c>
      <c r="AV332" s="75">
        <v>0</v>
      </c>
      <c r="AW332" s="75">
        <v>0</v>
      </c>
      <c r="AX332" s="75">
        <v>9354064.3800000008</v>
      </c>
      <c r="AY332" s="75">
        <v>0</v>
      </c>
      <c r="AZ332" s="75">
        <v>0</v>
      </c>
      <c r="BA332" s="75">
        <v>0</v>
      </c>
      <c r="BB332" s="75">
        <v>1366528</v>
      </c>
      <c r="BC332" s="75">
        <v>0</v>
      </c>
      <c r="BD332" s="75">
        <v>0</v>
      </c>
      <c r="BE332" s="75">
        <v>0</v>
      </c>
      <c r="BF332" s="75">
        <v>0</v>
      </c>
      <c r="BG332" s="75">
        <v>0</v>
      </c>
      <c r="BH332" s="75">
        <v>0</v>
      </c>
      <c r="BI332" s="75">
        <v>14567434.16</v>
      </c>
      <c r="BJ332" s="75">
        <v>31222.75</v>
      </c>
      <c r="BK332" s="75">
        <v>0</v>
      </c>
      <c r="BL332" s="75">
        <v>1152800</v>
      </c>
      <c r="BM332" s="75">
        <v>0</v>
      </c>
      <c r="BN332" s="75">
        <v>0</v>
      </c>
      <c r="BO332" s="75">
        <v>425751.75</v>
      </c>
      <c r="BP332" s="75">
        <v>8714186.8000000007</v>
      </c>
      <c r="BQ332" s="75">
        <v>0</v>
      </c>
      <c r="BR332" s="75">
        <v>0</v>
      </c>
      <c r="BS332" s="75">
        <v>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6">
        <v>23451000</v>
      </c>
    </row>
    <row r="333" spans="1:77" x14ac:dyDescent="0.2">
      <c r="A333" s="73" t="s">
        <v>43</v>
      </c>
      <c r="B333" s="74" t="s">
        <v>859</v>
      </c>
      <c r="C333" s="73" t="s">
        <v>860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108300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0</v>
      </c>
      <c r="U333" s="75">
        <v>0</v>
      </c>
      <c r="V333" s="75">
        <v>0</v>
      </c>
      <c r="W333" s="75">
        <v>0</v>
      </c>
      <c r="X333" s="75">
        <v>0</v>
      </c>
      <c r="Y333" s="75">
        <v>0</v>
      </c>
      <c r="Z333" s="75">
        <v>0</v>
      </c>
      <c r="AA333" s="75">
        <v>0</v>
      </c>
      <c r="AB333" s="75">
        <v>0</v>
      </c>
      <c r="AC333" s="75">
        <v>0</v>
      </c>
      <c r="AD333" s="75">
        <v>0</v>
      </c>
      <c r="AE333" s="75">
        <v>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>
        <v>0</v>
      </c>
      <c r="AN333" s="75">
        <v>0</v>
      </c>
      <c r="AO333" s="75">
        <v>0</v>
      </c>
      <c r="AP333" s="75">
        <v>0</v>
      </c>
      <c r="AQ333" s="75">
        <v>0</v>
      </c>
      <c r="AR333" s="75">
        <v>0</v>
      </c>
      <c r="AS333" s="75">
        <v>0</v>
      </c>
      <c r="AT333" s="75">
        <v>0</v>
      </c>
      <c r="AU333" s="75">
        <v>0</v>
      </c>
      <c r="AV333" s="75">
        <v>0</v>
      </c>
      <c r="AW333" s="75">
        <v>0</v>
      </c>
      <c r="AX333" s="75">
        <v>0</v>
      </c>
      <c r="AY333" s="75">
        <v>0</v>
      </c>
      <c r="AZ333" s="75">
        <v>0</v>
      </c>
      <c r="BA333" s="75">
        <v>0</v>
      </c>
      <c r="BB333" s="75">
        <v>0</v>
      </c>
      <c r="BC333" s="75">
        <v>0</v>
      </c>
      <c r="BD333" s="75">
        <v>0</v>
      </c>
      <c r="BE333" s="75">
        <v>0</v>
      </c>
      <c r="BF333" s="75">
        <v>0</v>
      </c>
      <c r="BG333" s="75">
        <v>0</v>
      </c>
      <c r="BH333" s="75">
        <v>0</v>
      </c>
      <c r="BI333" s="75">
        <v>0</v>
      </c>
      <c r="BJ333" s="75">
        <v>0</v>
      </c>
      <c r="BK333" s="75">
        <v>0</v>
      </c>
      <c r="BL333" s="75">
        <v>0</v>
      </c>
      <c r="BM333" s="75">
        <v>0</v>
      </c>
      <c r="BN333" s="75">
        <v>0</v>
      </c>
      <c r="BO333" s="75">
        <v>0</v>
      </c>
      <c r="BP333" s="75">
        <v>0</v>
      </c>
      <c r="BQ333" s="75">
        <v>0</v>
      </c>
      <c r="BR333" s="75">
        <v>0</v>
      </c>
      <c r="BS333" s="75">
        <v>0</v>
      </c>
      <c r="BT333" s="75">
        <v>0</v>
      </c>
      <c r="BU333" s="75">
        <v>0</v>
      </c>
      <c r="BV333" s="75">
        <v>0</v>
      </c>
      <c r="BW333" s="75">
        <v>0</v>
      </c>
      <c r="BX333" s="75">
        <v>0</v>
      </c>
      <c r="BY333" s="76">
        <v>17812379.009999998</v>
      </c>
    </row>
    <row r="334" spans="1:77" x14ac:dyDescent="0.2">
      <c r="A334" s="73" t="s">
        <v>43</v>
      </c>
      <c r="B334" s="74" t="s">
        <v>861</v>
      </c>
      <c r="C334" s="73" t="s">
        <v>862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</v>
      </c>
      <c r="AH334" s="85">
        <v>0</v>
      </c>
      <c r="AI334" s="85">
        <v>0</v>
      </c>
      <c r="AJ334" s="85">
        <v>0</v>
      </c>
      <c r="AK334" s="85">
        <v>0</v>
      </c>
      <c r="AL334" s="85">
        <v>0</v>
      </c>
      <c r="AM334" s="85">
        <v>0</v>
      </c>
      <c r="AN334" s="85">
        <v>0</v>
      </c>
      <c r="AO334" s="85">
        <v>0</v>
      </c>
      <c r="AP334" s="85">
        <v>0</v>
      </c>
      <c r="AQ334" s="85">
        <v>0</v>
      </c>
      <c r="AR334" s="85">
        <v>0</v>
      </c>
      <c r="AS334" s="85">
        <v>0</v>
      </c>
      <c r="AT334" s="85">
        <v>0</v>
      </c>
      <c r="AU334" s="85">
        <v>0</v>
      </c>
      <c r="AV334" s="85">
        <v>0</v>
      </c>
      <c r="AW334" s="85">
        <v>0</v>
      </c>
      <c r="AX334" s="85">
        <v>0</v>
      </c>
      <c r="AY334" s="85">
        <v>0</v>
      </c>
      <c r="AZ334" s="85">
        <v>0</v>
      </c>
      <c r="BA334" s="85">
        <v>0</v>
      </c>
      <c r="BB334" s="85">
        <v>0</v>
      </c>
      <c r="BC334" s="85">
        <v>0</v>
      </c>
      <c r="BD334" s="85">
        <v>0</v>
      </c>
      <c r="BE334" s="85">
        <v>0</v>
      </c>
      <c r="BF334" s="85">
        <v>0</v>
      </c>
      <c r="BG334" s="85">
        <v>0</v>
      </c>
      <c r="BH334" s="85">
        <v>0</v>
      </c>
      <c r="BI334" s="85">
        <v>0</v>
      </c>
      <c r="BJ334" s="85">
        <v>0</v>
      </c>
      <c r="BK334" s="85">
        <v>0</v>
      </c>
      <c r="BL334" s="85">
        <v>0</v>
      </c>
      <c r="BM334" s="85">
        <v>0</v>
      </c>
      <c r="BN334" s="85">
        <v>0</v>
      </c>
      <c r="BO334" s="85">
        <v>0</v>
      </c>
      <c r="BP334" s="85">
        <v>0</v>
      </c>
      <c r="BQ334" s="85">
        <v>0</v>
      </c>
      <c r="BR334" s="85">
        <v>0</v>
      </c>
      <c r="BS334" s="85">
        <v>0</v>
      </c>
      <c r="BT334" s="85">
        <v>0</v>
      </c>
      <c r="BU334" s="85">
        <v>0</v>
      </c>
      <c r="BV334" s="85">
        <v>0</v>
      </c>
      <c r="BW334" s="85">
        <v>0</v>
      </c>
      <c r="BX334" s="85">
        <v>0</v>
      </c>
      <c r="BY334" s="76"/>
    </row>
    <row r="335" spans="1:77" x14ac:dyDescent="0.2">
      <c r="A335" s="73" t="s">
        <v>43</v>
      </c>
      <c r="B335" s="74" t="s">
        <v>863</v>
      </c>
      <c r="C335" s="73" t="s">
        <v>864</v>
      </c>
      <c r="D335" s="75">
        <v>6879639.9100000001</v>
      </c>
      <c r="E335" s="75">
        <v>2228126.5</v>
      </c>
      <c r="F335" s="75">
        <v>1776776.99</v>
      </c>
      <c r="G335" s="75">
        <v>1015239.6800000001</v>
      </c>
      <c r="H335" s="75">
        <v>662232.31999999995</v>
      </c>
      <c r="I335" s="75">
        <v>260596.5</v>
      </c>
      <c r="J335" s="75">
        <v>13386286.65</v>
      </c>
      <c r="K335" s="75">
        <v>1049977</v>
      </c>
      <c r="L335" s="75">
        <v>562025.12</v>
      </c>
      <c r="M335" s="75">
        <v>2670332.25</v>
      </c>
      <c r="N335" s="75">
        <v>370130.9</v>
      </c>
      <c r="O335" s="75">
        <v>1346921.33</v>
      </c>
      <c r="P335" s="75">
        <v>2553271.89</v>
      </c>
      <c r="Q335" s="75">
        <v>1678994.74</v>
      </c>
      <c r="R335" s="75">
        <v>231904.9</v>
      </c>
      <c r="S335" s="75">
        <v>378368.32</v>
      </c>
      <c r="T335" s="75">
        <v>786480.73</v>
      </c>
      <c r="U335" s="75">
        <v>275271.8</v>
      </c>
      <c r="V335" s="75">
        <v>8739073.4499999993</v>
      </c>
      <c r="W335" s="75">
        <v>2039680.9</v>
      </c>
      <c r="X335" s="75">
        <v>967245.24</v>
      </c>
      <c r="Y335" s="75">
        <v>1771728.8</v>
      </c>
      <c r="Z335" s="75">
        <v>568561.07999999996</v>
      </c>
      <c r="AA335" s="75">
        <v>933672.5</v>
      </c>
      <c r="AB335" s="75">
        <v>565510.22</v>
      </c>
      <c r="AC335" s="75">
        <v>322283.74</v>
      </c>
      <c r="AD335" s="75">
        <v>103950</v>
      </c>
      <c r="AE335" s="75">
        <v>10220627.92</v>
      </c>
      <c r="AF335" s="75">
        <v>549858</v>
      </c>
      <c r="AG335" s="75">
        <v>388876</v>
      </c>
      <c r="AH335" s="75">
        <v>413922.6</v>
      </c>
      <c r="AI335" s="75">
        <v>400236.62</v>
      </c>
      <c r="AJ335" s="75">
        <v>430257.74</v>
      </c>
      <c r="AK335" s="75">
        <v>412648</v>
      </c>
      <c r="AL335" s="75">
        <v>410541.05</v>
      </c>
      <c r="AM335" s="75">
        <v>683973.15</v>
      </c>
      <c r="AN335" s="75">
        <v>377414.7</v>
      </c>
      <c r="AO335" s="75">
        <v>477160.5</v>
      </c>
      <c r="AP335" s="75">
        <v>309027.52</v>
      </c>
      <c r="AQ335" s="75">
        <v>3314864.87</v>
      </c>
      <c r="AR335" s="75">
        <v>218612.1</v>
      </c>
      <c r="AS335" s="75">
        <v>355469</v>
      </c>
      <c r="AT335" s="75">
        <v>353289</v>
      </c>
      <c r="AU335" s="75">
        <v>288125</v>
      </c>
      <c r="AV335" s="75">
        <v>106304.5</v>
      </c>
      <c r="AW335" s="75">
        <v>267354</v>
      </c>
      <c r="AX335" s="75">
        <v>7071929.3600000003</v>
      </c>
      <c r="AY335" s="75">
        <v>524878.69999999995</v>
      </c>
      <c r="AZ335" s="75">
        <v>521436.6</v>
      </c>
      <c r="BA335" s="75">
        <v>0</v>
      </c>
      <c r="BB335" s="75">
        <v>945216.48</v>
      </c>
      <c r="BC335" s="75">
        <v>0</v>
      </c>
      <c r="BD335" s="75">
        <v>0</v>
      </c>
      <c r="BE335" s="75">
        <v>1045049.79</v>
      </c>
      <c r="BF335" s="75">
        <v>559072.55000000005</v>
      </c>
      <c r="BG335" s="75">
        <v>0</v>
      </c>
      <c r="BH335" s="75">
        <v>153717.87</v>
      </c>
      <c r="BI335" s="75">
        <v>48030388.119999997</v>
      </c>
      <c r="BJ335" s="75">
        <v>1644047.84</v>
      </c>
      <c r="BK335" s="75">
        <v>643548.21</v>
      </c>
      <c r="BL335" s="75">
        <v>550544.91</v>
      </c>
      <c r="BM335" s="75">
        <v>614034.5</v>
      </c>
      <c r="BN335" s="75">
        <v>792047.5</v>
      </c>
      <c r="BO335" s="75">
        <v>0</v>
      </c>
      <c r="BP335" s="75">
        <v>3871988.43</v>
      </c>
      <c r="BQ335" s="75">
        <v>374049.25</v>
      </c>
      <c r="BR335" s="75">
        <v>402010.25</v>
      </c>
      <c r="BS335" s="75">
        <v>673240.19</v>
      </c>
      <c r="BT335" s="75">
        <v>651545.88</v>
      </c>
      <c r="BU335" s="75">
        <v>1178484</v>
      </c>
      <c r="BV335" s="75">
        <v>497714</v>
      </c>
      <c r="BW335" s="75">
        <v>180419.85</v>
      </c>
      <c r="BX335" s="75">
        <v>210594.87</v>
      </c>
      <c r="BY335" s="76">
        <v>420221.92</v>
      </c>
    </row>
    <row r="336" spans="1:77" x14ac:dyDescent="0.2">
      <c r="A336" s="73" t="s">
        <v>43</v>
      </c>
      <c r="B336" s="74" t="s">
        <v>865</v>
      </c>
      <c r="C336" s="73" t="s">
        <v>866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  <c r="Q336" s="85">
        <v>0</v>
      </c>
      <c r="R336" s="85">
        <v>0</v>
      </c>
      <c r="S336" s="85">
        <v>0</v>
      </c>
      <c r="T336" s="85">
        <v>0</v>
      </c>
      <c r="U336" s="85">
        <v>0</v>
      </c>
      <c r="V336" s="85">
        <v>0</v>
      </c>
      <c r="W336" s="85">
        <v>0</v>
      </c>
      <c r="X336" s="85">
        <v>0</v>
      </c>
      <c r="Y336" s="85">
        <v>0</v>
      </c>
      <c r="Z336" s="85">
        <v>0</v>
      </c>
      <c r="AA336" s="85">
        <v>0</v>
      </c>
      <c r="AB336" s="85">
        <v>0</v>
      </c>
      <c r="AC336" s="85">
        <v>0</v>
      </c>
      <c r="AD336" s="85">
        <v>0</v>
      </c>
      <c r="AE336" s="85">
        <v>0</v>
      </c>
      <c r="AF336" s="85">
        <v>0</v>
      </c>
      <c r="AG336" s="85">
        <v>0</v>
      </c>
      <c r="AH336" s="85">
        <v>0</v>
      </c>
      <c r="AI336" s="85">
        <v>0</v>
      </c>
      <c r="AJ336" s="85">
        <v>0</v>
      </c>
      <c r="AK336" s="85">
        <v>0</v>
      </c>
      <c r="AL336" s="85">
        <v>0</v>
      </c>
      <c r="AM336" s="85">
        <v>0</v>
      </c>
      <c r="AN336" s="85">
        <v>0</v>
      </c>
      <c r="AO336" s="85">
        <v>0</v>
      </c>
      <c r="AP336" s="85">
        <v>0</v>
      </c>
      <c r="AQ336" s="85">
        <v>0</v>
      </c>
      <c r="AR336" s="85">
        <v>0</v>
      </c>
      <c r="AS336" s="85">
        <v>0</v>
      </c>
      <c r="AT336" s="85">
        <v>0</v>
      </c>
      <c r="AU336" s="85">
        <v>0</v>
      </c>
      <c r="AV336" s="85">
        <v>0</v>
      </c>
      <c r="AW336" s="85">
        <v>0</v>
      </c>
      <c r="AX336" s="85">
        <v>0</v>
      </c>
      <c r="AY336" s="85">
        <v>0</v>
      </c>
      <c r="AZ336" s="85">
        <v>0</v>
      </c>
      <c r="BA336" s="85">
        <v>0</v>
      </c>
      <c r="BB336" s="85">
        <v>0</v>
      </c>
      <c r="BC336" s="85">
        <v>0</v>
      </c>
      <c r="BD336" s="85">
        <v>0</v>
      </c>
      <c r="BE336" s="85">
        <v>0</v>
      </c>
      <c r="BF336" s="85">
        <v>0</v>
      </c>
      <c r="BG336" s="85">
        <v>0</v>
      </c>
      <c r="BH336" s="85">
        <v>0</v>
      </c>
      <c r="BI336" s="85">
        <v>0</v>
      </c>
      <c r="BJ336" s="85">
        <v>0</v>
      </c>
      <c r="BK336" s="85">
        <v>0</v>
      </c>
      <c r="BL336" s="85">
        <v>0</v>
      </c>
      <c r="BM336" s="85">
        <v>0</v>
      </c>
      <c r="BN336" s="85">
        <v>0</v>
      </c>
      <c r="BO336" s="85">
        <v>0</v>
      </c>
      <c r="BP336" s="85">
        <v>0</v>
      </c>
      <c r="BQ336" s="85">
        <v>0</v>
      </c>
      <c r="BR336" s="85">
        <v>0</v>
      </c>
      <c r="BS336" s="85">
        <v>0</v>
      </c>
      <c r="BT336" s="85">
        <v>0</v>
      </c>
      <c r="BU336" s="85">
        <v>0</v>
      </c>
      <c r="BV336" s="85">
        <v>0</v>
      </c>
      <c r="BW336" s="85">
        <v>0</v>
      </c>
      <c r="BX336" s="85">
        <v>0</v>
      </c>
      <c r="BY336" s="76">
        <v>7215</v>
      </c>
    </row>
    <row r="337" spans="1:77" x14ac:dyDescent="0.2">
      <c r="A337" s="73" t="s">
        <v>43</v>
      </c>
      <c r="B337" s="74" t="s">
        <v>867</v>
      </c>
      <c r="C337" s="73" t="s">
        <v>868</v>
      </c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5513</v>
      </c>
      <c r="P337" s="75">
        <v>0</v>
      </c>
      <c r="Q337" s="75">
        <v>0</v>
      </c>
      <c r="R337" s="75">
        <v>0</v>
      </c>
      <c r="S337" s="75">
        <v>0</v>
      </c>
      <c r="T337" s="75">
        <v>0</v>
      </c>
      <c r="U337" s="75">
        <v>0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75">
        <v>0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15690</v>
      </c>
      <c r="AK337" s="75">
        <v>0</v>
      </c>
      <c r="AL337" s="75">
        <v>0</v>
      </c>
      <c r="AM337" s="75">
        <v>13858</v>
      </c>
      <c r="AN337" s="75">
        <v>4274</v>
      </c>
      <c r="AO337" s="75">
        <v>0</v>
      </c>
      <c r="AP337" s="75">
        <v>0</v>
      </c>
      <c r="AQ337" s="75">
        <v>0</v>
      </c>
      <c r="AR337" s="75">
        <v>0</v>
      </c>
      <c r="AS337" s="75">
        <v>0</v>
      </c>
      <c r="AT337" s="75">
        <v>0</v>
      </c>
      <c r="AU337" s="75">
        <v>0</v>
      </c>
      <c r="AV337" s="75">
        <v>0</v>
      </c>
      <c r="AW337" s="75">
        <v>0</v>
      </c>
      <c r="AX337" s="75">
        <v>0</v>
      </c>
      <c r="AY337" s="75">
        <v>0</v>
      </c>
      <c r="AZ337" s="75">
        <v>0</v>
      </c>
      <c r="BA337" s="75">
        <v>0</v>
      </c>
      <c r="BB337" s="75">
        <v>0</v>
      </c>
      <c r="BC337" s="75">
        <v>0</v>
      </c>
      <c r="BD337" s="75">
        <v>0</v>
      </c>
      <c r="BE337" s="75">
        <v>0</v>
      </c>
      <c r="BF337" s="75">
        <v>0</v>
      </c>
      <c r="BG337" s="75">
        <v>0</v>
      </c>
      <c r="BH337" s="75">
        <v>0</v>
      </c>
      <c r="BI337" s="75">
        <v>8499910.1799999997</v>
      </c>
      <c r="BJ337" s="75">
        <v>0</v>
      </c>
      <c r="BK337" s="75">
        <v>0</v>
      </c>
      <c r="BL337" s="75">
        <v>0</v>
      </c>
      <c r="BM337" s="75">
        <v>0</v>
      </c>
      <c r="BN337" s="75">
        <v>0</v>
      </c>
      <c r="BO337" s="75">
        <v>0</v>
      </c>
      <c r="BP337" s="75">
        <v>142375</v>
      </c>
      <c r="BQ337" s="75">
        <v>0</v>
      </c>
      <c r="BR337" s="75">
        <v>254</v>
      </c>
      <c r="BS337" s="75">
        <v>0</v>
      </c>
      <c r="BT337" s="75">
        <v>0</v>
      </c>
      <c r="BU337" s="75">
        <v>0</v>
      </c>
      <c r="BV337" s="75">
        <v>0</v>
      </c>
      <c r="BW337" s="75">
        <v>0</v>
      </c>
      <c r="BX337" s="75">
        <v>0</v>
      </c>
      <c r="BY337" s="76">
        <v>2738727750.7800002</v>
      </c>
    </row>
    <row r="338" spans="1:77" x14ac:dyDescent="0.2">
      <c r="A338" s="73" t="s">
        <v>43</v>
      </c>
      <c r="B338" s="74" t="s">
        <v>869</v>
      </c>
      <c r="C338" s="73" t="s">
        <v>870</v>
      </c>
      <c r="D338" s="75">
        <v>104675.3</v>
      </c>
      <c r="E338" s="75">
        <v>223417.53</v>
      </c>
      <c r="F338" s="75">
        <v>19524.98</v>
      </c>
      <c r="G338" s="75">
        <v>0</v>
      </c>
      <c r="H338" s="75">
        <v>0</v>
      </c>
      <c r="I338" s="75">
        <v>0</v>
      </c>
      <c r="J338" s="75">
        <v>57462.17</v>
      </c>
      <c r="K338" s="75">
        <v>20595.060000000001</v>
      </c>
      <c r="L338" s="75">
        <v>0</v>
      </c>
      <c r="M338" s="75">
        <v>298367.13</v>
      </c>
      <c r="N338" s="75">
        <v>0</v>
      </c>
      <c r="O338" s="75">
        <v>0</v>
      </c>
      <c r="P338" s="75">
        <v>290960</v>
      </c>
      <c r="Q338" s="75">
        <v>1421674.61</v>
      </c>
      <c r="R338" s="75">
        <v>0</v>
      </c>
      <c r="S338" s="75">
        <v>3653</v>
      </c>
      <c r="T338" s="75">
        <v>173337.48</v>
      </c>
      <c r="U338" s="75">
        <v>0</v>
      </c>
      <c r="V338" s="75">
        <v>1091988.5900000001</v>
      </c>
      <c r="W338" s="75">
        <v>766</v>
      </c>
      <c r="X338" s="75">
        <v>3350.5</v>
      </c>
      <c r="Y338" s="75">
        <v>0</v>
      </c>
      <c r="Z338" s="75">
        <v>0</v>
      </c>
      <c r="AA338" s="75">
        <v>0</v>
      </c>
      <c r="AB338" s="75">
        <v>0</v>
      </c>
      <c r="AC338" s="75">
        <v>0</v>
      </c>
      <c r="AD338" s="75">
        <v>0</v>
      </c>
      <c r="AE338" s="75">
        <v>527682.89</v>
      </c>
      <c r="AF338" s="75">
        <v>0</v>
      </c>
      <c r="AG338" s="75">
        <v>0</v>
      </c>
      <c r="AH338" s="75">
        <v>0</v>
      </c>
      <c r="AI338" s="75">
        <v>5648</v>
      </c>
      <c r="AJ338" s="75">
        <v>182320</v>
      </c>
      <c r="AK338" s="75">
        <v>0</v>
      </c>
      <c r="AL338" s="75">
        <v>178080</v>
      </c>
      <c r="AM338" s="75">
        <v>50298.1</v>
      </c>
      <c r="AN338" s="75">
        <v>992</v>
      </c>
      <c r="AO338" s="75">
        <v>0</v>
      </c>
      <c r="AP338" s="75">
        <v>313760</v>
      </c>
      <c r="AQ338" s="75">
        <v>2708</v>
      </c>
      <c r="AR338" s="75">
        <v>0</v>
      </c>
      <c r="AS338" s="75">
        <v>0</v>
      </c>
      <c r="AT338" s="75">
        <v>0</v>
      </c>
      <c r="AU338" s="75">
        <v>0</v>
      </c>
      <c r="AV338" s="75">
        <v>0</v>
      </c>
      <c r="AW338" s="75">
        <v>0</v>
      </c>
      <c r="AX338" s="75">
        <v>425107.5</v>
      </c>
      <c r="AY338" s="75">
        <v>0</v>
      </c>
      <c r="AZ338" s="75">
        <v>0</v>
      </c>
      <c r="BA338" s="75">
        <v>0</v>
      </c>
      <c r="BB338" s="75">
        <v>16956.29</v>
      </c>
      <c r="BC338" s="75">
        <v>0</v>
      </c>
      <c r="BD338" s="75">
        <v>177008</v>
      </c>
      <c r="BE338" s="75">
        <v>200000</v>
      </c>
      <c r="BF338" s="75">
        <v>1345.06</v>
      </c>
      <c r="BG338" s="75">
        <v>0</v>
      </c>
      <c r="BH338" s="75">
        <v>0</v>
      </c>
      <c r="BI338" s="75">
        <v>23515.69</v>
      </c>
      <c r="BJ338" s="75">
        <v>0</v>
      </c>
      <c r="BK338" s="75">
        <v>0</v>
      </c>
      <c r="BL338" s="75">
        <v>0</v>
      </c>
      <c r="BM338" s="75">
        <v>0</v>
      </c>
      <c r="BN338" s="75">
        <v>0</v>
      </c>
      <c r="BO338" s="75">
        <v>0</v>
      </c>
      <c r="BP338" s="75">
        <v>36065.879999999997</v>
      </c>
      <c r="BQ338" s="75">
        <v>21000</v>
      </c>
      <c r="BR338" s="75">
        <v>1494.4</v>
      </c>
      <c r="BS338" s="75">
        <v>0</v>
      </c>
      <c r="BT338" s="75">
        <v>91348</v>
      </c>
      <c r="BU338" s="75">
        <v>133446</v>
      </c>
      <c r="BV338" s="75">
        <v>0</v>
      </c>
      <c r="BW338" s="75">
        <v>0</v>
      </c>
      <c r="BX338" s="75">
        <v>0</v>
      </c>
      <c r="BY338" s="76">
        <v>252047341.15000001</v>
      </c>
    </row>
    <row r="339" spans="1:77" x14ac:dyDescent="0.2">
      <c r="A339" s="73" t="s">
        <v>43</v>
      </c>
      <c r="B339" s="74" t="s">
        <v>871</v>
      </c>
      <c r="C339" s="73" t="s">
        <v>872</v>
      </c>
      <c r="D339" s="75">
        <v>0</v>
      </c>
      <c r="E339" s="75">
        <v>0</v>
      </c>
      <c r="F339" s="75">
        <v>203100</v>
      </c>
      <c r="G339" s="75">
        <v>220870</v>
      </c>
      <c r="H339" s="75">
        <v>284720</v>
      </c>
      <c r="I339" s="75">
        <v>0</v>
      </c>
      <c r="J339" s="75">
        <v>96010</v>
      </c>
      <c r="K339" s="75">
        <v>0</v>
      </c>
      <c r="L339" s="75">
        <v>127830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0</v>
      </c>
      <c r="W339" s="75">
        <v>0</v>
      </c>
      <c r="X339" s="75">
        <v>0</v>
      </c>
      <c r="Y339" s="75">
        <v>0</v>
      </c>
      <c r="Z339" s="75">
        <v>0</v>
      </c>
      <c r="AA339" s="75">
        <v>0</v>
      </c>
      <c r="AB339" s="75">
        <v>0</v>
      </c>
      <c r="AC339" s="75">
        <v>0</v>
      </c>
      <c r="AD339" s="75">
        <v>0</v>
      </c>
      <c r="AE339" s="75">
        <v>36500</v>
      </c>
      <c r="AF339" s="75">
        <v>0</v>
      </c>
      <c r="AG339" s="75">
        <v>52190</v>
      </c>
      <c r="AH339" s="75">
        <v>0</v>
      </c>
      <c r="AI339" s="75">
        <v>24350</v>
      </c>
      <c r="AJ339" s="75">
        <v>3900</v>
      </c>
      <c r="AK339" s="75">
        <v>0</v>
      </c>
      <c r="AL339" s="75">
        <v>97900</v>
      </c>
      <c r="AM339" s="75">
        <v>26600</v>
      </c>
      <c r="AN339" s="75">
        <v>14760</v>
      </c>
      <c r="AO339" s="75">
        <v>0</v>
      </c>
      <c r="AP339" s="75">
        <v>0</v>
      </c>
      <c r="AQ339" s="75">
        <v>0</v>
      </c>
      <c r="AR339" s="75">
        <v>0</v>
      </c>
      <c r="AS339" s="75">
        <v>0</v>
      </c>
      <c r="AT339" s="75">
        <v>0</v>
      </c>
      <c r="AU339" s="75">
        <v>0</v>
      </c>
      <c r="AV339" s="75">
        <v>0</v>
      </c>
      <c r="AW339" s="75">
        <v>0</v>
      </c>
      <c r="AX339" s="75">
        <v>0</v>
      </c>
      <c r="AY339" s="75">
        <v>0</v>
      </c>
      <c r="AZ339" s="75">
        <v>0</v>
      </c>
      <c r="BA339" s="75">
        <v>0</v>
      </c>
      <c r="BB339" s="75">
        <v>0</v>
      </c>
      <c r="BC339" s="75">
        <v>0</v>
      </c>
      <c r="BD339" s="75">
        <v>0</v>
      </c>
      <c r="BE339" s="75">
        <v>201530</v>
      </c>
      <c r="BF339" s="75">
        <v>167040</v>
      </c>
      <c r="BG339" s="75">
        <v>0</v>
      </c>
      <c r="BH339" s="75">
        <v>0</v>
      </c>
      <c r="BI339" s="75">
        <v>0</v>
      </c>
      <c r="BJ339" s="75">
        <v>0</v>
      </c>
      <c r="BK339" s="75">
        <v>0</v>
      </c>
      <c r="BL339" s="75">
        <v>0</v>
      </c>
      <c r="BM339" s="75">
        <v>0</v>
      </c>
      <c r="BN339" s="75">
        <v>0</v>
      </c>
      <c r="BO339" s="75">
        <v>0</v>
      </c>
      <c r="BP339" s="75">
        <v>115325</v>
      </c>
      <c r="BQ339" s="75">
        <v>0</v>
      </c>
      <c r="BR339" s="75">
        <v>0</v>
      </c>
      <c r="BS339" s="75">
        <v>5400</v>
      </c>
      <c r="BT339" s="75">
        <v>92850</v>
      </c>
      <c r="BU339" s="75">
        <v>0</v>
      </c>
      <c r="BV339" s="75">
        <v>0</v>
      </c>
      <c r="BW339" s="75">
        <v>0</v>
      </c>
      <c r="BX339" s="75">
        <v>0</v>
      </c>
      <c r="BY339" s="76">
        <v>99681971.870000005</v>
      </c>
    </row>
    <row r="340" spans="1:77" x14ac:dyDescent="0.2">
      <c r="A340" s="73" t="s">
        <v>43</v>
      </c>
      <c r="B340" s="74" t="s">
        <v>873</v>
      </c>
      <c r="C340" s="73" t="s">
        <v>874</v>
      </c>
      <c r="D340" s="75">
        <v>126000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15799878.57</v>
      </c>
      <c r="K340" s="75">
        <v>0</v>
      </c>
      <c r="L340" s="75">
        <v>300</v>
      </c>
      <c r="M340" s="75">
        <v>0</v>
      </c>
      <c r="N340" s="75">
        <v>0</v>
      </c>
      <c r="O340" s="75">
        <v>0</v>
      </c>
      <c r="P340" s="75">
        <v>43000</v>
      </c>
      <c r="Q340" s="75">
        <v>0</v>
      </c>
      <c r="R340" s="75">
        <v>0</v>
      </c>
      <c r="S340" s="75">
        <v>30000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0</v>
      </c>
      <c r="AE340" s="75">
        <v>2294583.31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>
        <v>0</v>
      </c>
      <c r="AN340" s="75">
        <v>0</v>
      </c>
      <c r="AO340" s="75">
        <v>0</v>
      </c>
      <c r="AP340" s="75">
        <v>0</v>
      </c>
      <c r="AQ340" s="75">
        <v>0</v>
      </c>
      <c r="AR340" s="75">
        <v>0</v>
      </c>
      <c r="AS340" s="75">
        <v>0</v>
      </c>
      <c r="AT340" s="75">
        <v>0</v>
      </c>
      <c r="AU340" s="75">
        <v>0</v>
      </c>
      <c r="AV340" s="75">
        <v>0</v>
      </c>
      <c r="AW340" s="75">
        <v>0</v>
      </c>
      <c r="AX340" s="75">
        <v>0</v>
      </c>
      <c r="AY340" s="75">
        <v>0</v>
      </c>
      <c r="AZ340" s="75">
        <v>0</v>
      </c>
      <c r="BA340" s="75">
        <v>0</v>
      </c>
      <c r="BB340" s="75">
        <v>0</v>
      </c>
      <c r="BC340" s="75">
        <v>0</v>
      </c>
      <c r="BD340" s="75">
        <v>0</v>
      </c>
      <c r="BE340" s="75">
        <v>0</v>
      </c>
      <c r="BF340" s="75">
        <v>0</v>
      </c>
      <c r="BG340" s="75">
        <v>0</v>
      </c>
      <c r="BH340" s="75">
        <v>0</v>
      </c>
      <c r="BI340" s="75">
        <v>0</v>
      </c>
      <c r="BJ340" s="75">
        <v>0</v>
      </c>
      <c r="BK340" s="75">
        <v>0</v>
      </c>
      <c r="BL340" s="75">
        <v>0</v>
      </c>
      <c r="BM340" s="75">
        <v>0</v>
      </c>
      <c r="BN340" s="75">
        <v>0</v>
      </c>
      <c r="BO340" s="75">
        <v>0</v>
      </c>
      <c r="BP340" s="75">
        <v>0</v>
      </c>
      <c r="BQ340" s="75">
        <v>0</v>
      </c>
      <c r="BR340" s="75">
        <v>0</v>
      </c>
      <c r="BS340" s="75">
        <v>0</v>
      </c>
      <c r="BT340" s="75">
        <v>0</v>
      </c>
      <c r="BU340" s="75">
        <v>0</v>
      </c>
      <c r="BV340" s="75">
        <v>0</v>
      </c>
      <c r="BW340" s="75">
        <v>0</v>
      </c>
      <c r="BX340" s="75">
        <v>0</v>
      </c>
      <c r="BY340" s="76">
        <v>47655200</v>
      </c>
    </row>
    <row r="341" spans="1:77" x14ac:dyDescent="0.2">
      <c r="A341" s="73" t="s">
        <v>43</v>
      </c>
      <c r="B341" s="74" t="s">
        <v>875</v>
      </c>
      <c r="C341" s="73" t="s">
        <v>876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41300</v>
      </c>
      <c r="Q341" s="75">
        <v>52500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  <c r="AQ341" s="75">
        <v>0</v>
      </c>
      <c r="AR341" s="75">
        <v>0</v>
      </c>
      <c r="AS341" s="75">
        <v>0</v>
      </c>
      <c r="AT341" s="75">
        <v>0</v>
      </c>
      <c r="AU341" s="75">
        <v>0</v>
      </c>
      <c r="AV341" s="75">
        <v>0</v>
      </c>
      <c r="AW341" s="75">
        <v>0</v>
      </c>
      <c r="AX341" s="75">
        <v>0</v>
      </c>
      <c r="AY341" s="75">
        <v>0</v>
      </c>
      <c r="AZ341" s="75">
        <v>0</v>
      </c>
      <c r="BA341" s="75">
        <v>0</v>
      </c>
      <c r="BB341" s="75">
        <v>0</v>
      </c>
      <c r="BC341" s="75">
        <v>0</v>
      </c>
      <c r="BD341" s="75">
        <v>0</v>
      </c>
      <c r="BE341" s="75">
        <v>0</v>
      </c>
      <c r="BF341" s="75">
        <v>0</v>
      </c>
      <c r="BG341" s="75">
        <v>0</v>
      </c>
      <c r="BH341" s="75">
        <v>0</v>
      </c>
      <c r="BI341" s="75">
        <v>3204294.42</v>
      </c>
      <c r="BJ341" s="75">
        <v>0</v>
      </c>
      <c r="BK341" s="75">
        <v>0</v>
      </c>
      <c r="BL341" s="75">
        <v>0</v>
      </c>
      <c r="BM341" s="75">
        <v>0</v>
      </c>
      <c r="BN341" s="75">
        <v>0</v>
      </c>
      <c r="BO341" s="75">
        <v>0</v>
      </c>
      <c r="BP341" s="75">
        <v>0</v>
      </c>
      <c r="BQ341" s="75">
        <v>0</v>
      </c>
      <c r="BR341" s="75">
        <v>0</v>
      </c>
      <c r="BS341" s="75">
        <v>0</v>
      </c>
      <c r="BT341" s="75">
        <v>0</v>
      </c>
      <c r="BU341" s="75">
        <v>0</v>
      </c>
      <c r="BV341" s="75">
        <v>0</v>
      </c>
      <c r="BW341" s="75">
        <v>0</v>
      </c>
      <c r="BX341" s="75">
        <v>0</v>
      </c>
      <c r="BY341" s="76">
        <v>21820</v>
      </c>
    </row>
    <row r="342" spans="1:77" x14ac:dyDescent="0.2">
      <c r="A342" s="73" t="s">
        <v>43</v>
      </c>
      <c r="B342" s="74" t="s">
        <v>877</v>
      </c>
      <c r="C342" s="73" t="s">
        <v>878</v>
      </c>
      <c r="D342" s="75">
        <v>988668.59</v>
      </c>
      <c r="E342" s="75">
        <v>859032.4</v>
      </c>
      <c r="F342" s="75">
        <v>299347.20000000001</v>
      </c>
      <c r="G342" s="75">
        <v>0</v>
      </c>
      <c r="H342" s="75">
        <v>199445.21</v>
      </c>
      <c r="I342" s="75">
        <v>12616</v>
      </c>
      <c r="J342" s="75">
        <v>8043326.0599999996</v>
      </c>
      <c r="K342" s="75">
        <v>12850</v>
      </c>
      <c r="L342" s="75">
        <v>19850</v>
      </c>
      <c r="M342" s="75">
        <v>106455</v>
      </c>
      <c r="N342" s="75">
        <v>2648</v>
      </c>
      <c r="O342" s="75">
        <v>302476.79999999999</v>
      </c>
      <c r="P342" s="75">
        <v>51670.5</v>
      </c>
      <c r="Q342" s="75">
        <v>8917</v>
      </c>
      <c r="R342" s="75">
        <v>158063.42000000001</v>
      </c>
      <c r="S342" s="75">
        <v>24526.11</v>
      </c>
      <c r="T342" s="75">
        <v>4849.7</v>
      </c>
      <c r="U342" s="75">
        <v>112350</v>
      </c>
      <c r="V342" s="75">
        <v>2473149.62</v>
      </c>
      <c r="W342" s="75">
        <v>101158.18</v>
      </c>
      <c r="X342" s="75">
        <v>156858</v>
      </c>
      <c r="Y342" s="75">
        <v>55841.27</v>
      </c>
      <c r="Z342" s="75">
        <v>115018</v>
      </c>
      <c r="AA342" s="75">
        <v>12724.9</v>
      </c>
      <c r="AB342" s="75">
        <v>45210</v>
      </c>
      <c r="AC342" s="75">
        <v>20393</v>
      </c>
      <c r="AD342" s="75">
        <v>1054409.52</v>
      </c>
      <c r="AE342" s="75">
        <v>2299294.84</v>
      </c>
      <c r="AF342" s="75">
        <v>77209</v>
      </c>
      <c r="AG342" s="75">
        <v>200</v>
      </c>
      <c r="AH342" s="75">
        <v>2100</v>
      </c>
      <c r="AI342" s="75">
        <v>0</v>
      </c>
      <c r="AJ342" s="75">
        <v>128644.15</v>
      </c>
      <c r="AK342" s="75">
        <v>47713.01</v>
      </c>
      <c r="AL342" s="75">
        <v>68170</v>
      </c>
      <c r="AM342" s="75">
        <v>53362</v>
      </c>
      <c r="AN342" s="75">
        <v>4500</v>
      </c>
      <c r="AO342" s="75">
        <v>6100</v>
      </c>
      <c r="AP342" s="75">
        <v>7700</v>
      </c>
      <c r="AQ342" s="75">
        <v>373882.76</v>
      </c>
      <c r="AR342" s="75">
        <v>13531.03</v>
      </c>
      <c r="AS342" s="75">
        <v>0</v>
      </c>
      <c r="AT342" s="75">
        <v>17607</v>
      </c>
      <c r="AU342" s="75">
        <v>2595.9</v>
      </c>
      <c r="AV342" s="75">
        <v>0</v>
      </c>
      <c r="AW342" s="75">
        <v>1800</v>
      </c>
      <c r="AX342" s="75">
        <v>4064734.82</v>
      </c>
      <c r="AY342" s="75">
        <v>1840376.11</v>
      </c>
      <c r="AZ342" s="75">
        <v>38282</v>
      </c>
      <c r="BA342" s="75">
        <v>203078</v>
      </c>
      <c r="BB342" s="75">
        <v>81310</v>
      </c>
      <c r="BC342" s="75">
        <v>351218.56</v>
      </c>
      <c r="BD342" s="75">
        <v>233540</v>
      </c>
      <c r="BE342" s="75">
        <v>165791.37</v>
      </c>
      <c r="BF342" s="75">
        <v>110680</v>
      </c>
      <c r="BG342" s="75">
        <v>12010</v>
      </c>
      <c r="BH342" s="75">
        <v>50</v>
      </c>
      <c r="BI342" s="75">
        <v>9653941.0600000005</v>
      </c>
      <c r="BJ342" s="75">
        <v>0</v>
      </c>
      <c r="BK342" s="75">
        <v>3065</v>
      </c>
      <c r="BL342" s="75">
        <v>500</v>
      </c>
      <c r="BM342" s="75">
        <v>46700</v>
      </c>
      <c r="BN342" s="75">
        <v>9000</v>
      </c>
      <c r="BO342" s="75">
        <v>2000</v>
      </c>
      <c r="BP342" s="75">
        <v>1500999.4</v>
      </c>
      <c r="BQ342" s="75">
        <v>3600</v>
      </c>
      <c r="BR342" s="75">
        <v>12190</v>
      </c>
      <c r="BS342" s="75">
        <v>371298.53</v>
      </c>
      <c r="BT342" s="75">
        <v>229519.82</v>
      </c>
      <c r="BU342" s="75">
        <v>93580.91</v>
      </c>
      <c r="BV342" s="75">
        <v>67520.72</v>
      </c>
      <c r="BW342" s="75">
        <v>44000</v>
      </c>
      <c r="BX342" s="75">
        <v>543546</v>
      </c>
      <c r="BY342" s="76">
        <v>118511205.77000001</v>
      </c>
    </row>
    <row r="343" spans="1:77" x14ac:dyDescent="0.2">
      <c r="A343" s="73" t="s">
        <v>43</v>
      </c>
      <c r="B343" s="74" t="s">
        <v>879</v>
      </c>
      <c r="C343" s="73" t="s">
        <v>880</v>
      </c>
      <c r="D343" s="75">
        <v>0</v>
      </c>
      <c r="E343" s="75">
        <v>0</v>
      </c>
      <c r="F343" s="75">
        <v>0</v>
      </c>
      <c r="G343" s="75">
        <v>7650</v>
      </c>
      <c r="H343" s="75">
        <v>0</v>
      </c>
      <c r="I343" s="75">
        <v>0</v>
      </c>
      <c r="J343" s="75">
        <v>0</v>
      </c>
      <c r="K343" s="75">
        <v>15666</v>
      </c>
      <c r="L343" s="75">
        <v>0</v>
      </c>
      <c r="M343" s="75">
        <v>28440</v>
      </c>
      <c r="N343" s="75">
        <v>117540</v>
      </c>
      <c r="O343" s="75">
        <v>8850</v>
      </c>
      <c r="P343" s="75">
        <v>0</v>
      </c>
      <c r="Q343" s="75">
        <v>12810</v>
      </c>
      <c r="R343" s="75">
        <v>0</v>
      </c>
      <c r="S343" s="75">
        <v>9770</v>
      </c>
      <c r="T343" s="75">
        <v>0</v>
      </c>
      <c r="U343" s="75">
        <v>0</v>
      </c>
      <c r="V343" s="75">
        <v>71220</v>
      </c>
      <c r="W343" s="75">
        <v>206920</v>
      </c>
      <c r="X343" s="75">
        <v>11900</v>
      </c>
      <c r="Y343" s="75">
        <v>53890</v>
      </c>
      <c r="Z343" s="75">
        <v>24540</v>
      </c>
      <c r="AA343" s="75">
        <v>0</v>
      </c>
      <c r="AB343" s="75">
        <v>28810</v>
      </c>
      <c r="AC343" s="75">
        <v>11540</v>
      </c>
      <c r="AD343" s="75">
        <v>0</v>
      </c>
      <c r="AE343" s="75">
        <v>32580</v>
      </c>
      <c r="AF343" s="75">
        <v>22235</v>
      </c>
      <c r="AG343" s="75">
        <v>0</v>
      </c>
      <c r="AH343" s="75">
        <v>21170</v>
      </c>
      <c r="AI343" s="75">
        <v>4320</v>
      </c>
      <c r="AJ343" s="75">
        <v>0</v>
      </c>
      <c r="AK343" s="75">
        <v>0</v>
      </c>
      <c r="AL343" s="75">
        <v>14865</v>
      </c>
      <c r="AM343" s="75">
        <v>6120</v>
      </c>
      <c r="AN343" s="75">
        <v>16320</v>
      </c>
      <c r="AO343" s="75">
        <v>14400</v>
      </c>
      <c r="AP343" s="75">
        <v>34320</v>
      </c>
      <c r="AQ343" s="75">
        <v>77370</v>
      </c>
      <c r="AR343" s="75">
        <v>31590</v>
      </c>
      <c r="AS343" s="75">
        <v>47706</v>
      </c>
      <c r="AT343" s="75">
        <v>30995</v>
      </c>
      <c r="AU343" s="75">
        <v>0</v>
      </c>
      <c r="AV343" s="75">
        <v>5190</v>
      </c>
      <c r="AW343" s="75">
        <v>18906</v>
      </c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75">
        <v>187910</v>
      </c>
      <c r="BD343" s="75">
        <v>0</v>
      </c>
      <c r="BE343" s="75">
        <v>0</v>
      </c>
      <c r="BF343" s="75">
        <v>6390</v>
      </c>
      <c r="BG343" s="75">
        <v>600</v>
      </c>
      <c r="BH343" s="75">
        <v>0</v>
      </c>
      <c r="BI343" s="75">
        <v>0</v>
      </c>
      <c r="BJ343" s="75">
        <v>0</v>
      </c>
      <c r="BK343" s="75">
        <v>0</v>
      </c>
      <c r="BL343" s="75">
        <v>180</v>
      </c>
      <c r="BM343" s="75">
        <v>0</v>
      </c>
      <c r="BN343" s="75">
        <v>0</v>
      </c>
      <c r="BO343" s="75">
        <v>0</v>
      </c>
      <c r="BP343" s="75">
        <v>14580</v>
      </c>
      <c r="BQ343" s="75">
        <v>7120</v>
      </c>
      <c r="BR343" s="75">
        <v>5160</v>
      </c>
      <c r="BS343" s="75">
        <v>6720</v>
      </c>
      <c r="BT343" s="75">
        <v>4020</v>
      </c>
      <c r="BU343" s="75">
        <v>22900</v>
      </c>
      <c r="BV343" s="75">
        <v>6840</v>
      </c>
      <c r="BW343" s="75">
        <v>0</v>
      </c>
      <c r="BX343" s="75">
        <v>0</v>
      </c>
      <c r="BY343" s="76">
        <v>726524575.70000005</v>
      </c>
    </row>
    <row r="344" spans="1:77" x14ac:dyDescent="0.2">
      <c r="A344" s="73" t="s">
        <v>43</v>
      </c>
      <c r="B344" s="74" t="s">
        <v>881</v>
      </c>
      <c r="C344" s="73" t="s">
        <v>882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  <c r="Q344" s="85">
        <v>0</v>
      </c>
      <c r="R344" s="85">
        <v>0</v>
      </c>
      <c r="S344" s="85">
        <v>0</v>
      </c>
      <c r="T344" s="85">
        <v>0</v>
      </c>
      <c r="U344" s="85">
        <v>0</v>
      </c>
      <c r="V344" s="85">
        <v>0</v>
      </c>
      <c r="W344" s="85">
        <v>0</v>
      </c>
      <c r="X344" s="85">
        <v>0</v>
      </c>
      <c r="Y344" s="85">
        <v>0</v>
      </c>
      <c r="Z344" s="85">
        <v>0</v>
      </c>
      <c r="AA344" s="85">
        <v>0</v>
      </c>
      <c r="AB344" s="85">
        <v>0</v>
      </c>
      <c r="AC344" s="85">
        <v>0</v>
      </c>
      <c r="AD344" s="85">
        <v>0</v>
      </c>
      <c r="AE344" s="85">
        <v>0</v>
      </c>
      <c r="AF344" s="85">
        <v>0</v>
      </c>
      <c r="AG344" s="85">
        <v>0</v>
      </c>
      <c r="AH344" s="85">
        <v>0</v>
      </c>
      <c r="AI344" s="85">
        <v>0</v>
      </c>
      <c r="AJ344" s="85">
        <v>0</v>
      </c>
      <c r="AK344" s="85">
        <v>0</v>
      </c>
      <c r="AL344" s="85">
        <v>0</v>
      </c>
      <c r="AM344" s="85">
        <v>0</v>
      </c>
      <c r="AN344" s="85">
        <v>0</v>
      </c>
      <c r="AO344" s="85">
        <v>0</v>
      </c>
      <c r="AP344" s="85">
        <v>0</v>
      </c>
      <c r="AQ344" s="85">
        <v>0</v>
      </c>
      <c r="AR344" s="85">
        <v>0</v>
      </c>
      <c r="AS344" s="85">
        <v>0</v>
      </c>
      <c r="AT344" s="85">
        <v>0</v>
      </c>
      <c r="AU344" s="85">
        <v>0</v>
      </c>
      <c r="AV344" s="85">
        <v>0</v>
      </c>
      <c r="AW344" s="85">
        <v>0</v>
      </c>
      <c r="AX344" s="85">
        <v>0</v>
      </c>
      <c r="AY344" s="85">
        <v>0</v>
      </c>
      <c r="AZ344" s="85">
        <v>0</v>
      </c>
      <c r="BA344" s="85">
        <v>0</v>
      </c>
      <c r="BB344" s="85">
        <v>0</v>
      </c>
      <c r="BC344" s="85">
        <v>0</v>
      </c>
      <c r="BD344" s="85">
        <v>0</v>
      </c>
      <c r="BE344" s="85">
        <v>0</v>
      </c>
      <c r="BF344" s="85">
        <v>0</v>
      </c>
      <c r="BG344" s="85">
        <v>0</v>
      </c>
      <c r="BH344" s="85">
        <v>0</v>
      </c>
      <c r="BI344" s="85">
        <v>0</v>
      </c>
      <c r="BJ344" s="85">
        <v>0</v>
      </c>
      <c r="BK344" s="85">
        <v>0</v>
      </c>
      <c r="BL344" s="85">
        <v>0</v>
      </c>
      <c r="BM344" s="85">
        <v>0</v>
      </c>
      <c r="BN344" s="85">
        <v>0</v>
      </c>
      <c r="BO344" s="85">
        <v>0</v>
      </c>
      <c r="BP344" s="85">
        <v>0</v>
      </c>
      <c r="BQ344" s="85">
        <v>0</v>
      </c>
      <c r="BR344" s="85">
        <v>0</v>
      </c>
      <c r="BS344" s="85">
        <v>0</v>
      </c>
      <c r="BT344" s="85">
        <v>0</v>
      </c>
      <c r="BU344" s="85">
        <v>0</v>
      </c>
      <c r="BV344" s="85">
        <v>0</v>
      </c>
      <c r="BW344" s="85">
        <v>0</v>
      </c>
      <c r="BX344" s="85">
        <v>0</v>
      </c>
      <c r="BY344" s="76"/>
    </row>
    <row r="345" spans="1:77" x14ac:dyDescent="0.2">
      <c r="A345" s="73" t="s">
        <v>43</v>
      </c>
      <c r="B345" s="74" t="s">
        <v>883</v>
      </c>
      <c r="C345" s="73" t="s">
        <v>884</v>
      </c>
      <c r="D345" s="75">
        <v>0</v>
      </c>
      <c r="E345" s="75">
        <v>0</v>
      </c>
      <c r="F345" s="75">
        <v>289490.5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5">
        <v>0</v>
      </c>
      <c r="P345" s="75">
        <v>0</v>
      </c>
      <c r="Q345" s="75">
        <v>0</v>
      </c>
      <c r="R345" s="75">
        <v>0</v>
      </c>
      <c r="S345" s="75">
        <v>0</v>
      </c>
      <c r="T345" s="75">
        <v>0</v>
      </c>
      <c r="U345" s="75">
        <v>0</v>
      </c>
      <c r="V345" s="75">
        <v>0</v>
      </c>
      <c r="W345" s="75">
        <v>0</v>
      </c>
      <c r="X345" s="75">
        <v>0</v>
      </c>
      <c r="Y345" s="75">
        <v>0</v>
      </c>
      <c r="Z345" s="75">
        <v>0</v>
      </c>
      <c r="AA345" s="75">
        <v>0</v>
      </c>
      <c r="AB345" s="75">
        <v>0</v>
      </c>
      <c r="AC345" s="75">
        <v>0</v>
      </c>
      <c r="AD345" s="75">
        <v>0</v>
      </c>
      <c r="AE345" s="75">
        <v>0</v>
      </c>
      <c r="AF345" s="75">
        <v>0</v>
      </c>
      <c r="AG345" s="75">
        <v>0</v>
      </c>
      <c r="AH345" s="75">
        <v>0</v>
      </c>
      <c r="AI345" s="75">
        <v>0</v>
      </c>
      <c r="AJ345" s="75">
        <v>0</v>
      </c>
      <c r="AK345" s="75">
        <v>0</v>
      </c>
      <c r="AL345" s="75">
        <v>0</v>
      </c>
      <c r="AM345" s="75">
        <v>0</v>
      </c>
      <c r="AN345" s="75">
        <v>0</v>
      </c>
      <c r="AO345" s="75">
        <v>0</v>
      </c>
      <c r="AP345" s="75">
        <v>0</v>
      </c>
      <c r="AQ345" s="75">
        <v>0</v>
      </c>
      <c r="AR345" s="75">
        <v>0</v>
      </c>
      <c r="AS345" s="75">
        <v>0</v>
      </c>
      <c r="AT345" s="75">
        <v>0</v>
      </c>
      <c r="AU345" s="75">
        <v>0</v>
      </c>
      <c r="AV345" s="75">
        <v>0</v>
      </c>
      <c r="AW345" s="75">
        <v>0</v>
      </c>
      <c r="AX345" s="75">
        <v>0</v>
      </c>
      <c r="AY345" s="75">
        <v>0</v>
      </c>
      <c r="AZ345" s="75">
        <v>0</v>
      </c>
      <c r="BA345" s="75">
        <v>0</v>
      </c>
      <c r="BB345" s="75">
        <v>0</v>
      </c>
      <c r="BC345" s="75">
        <v>0</v>
      </c>
      <c r="BD345" s="75">
        <v>0</v>
      </c>
      <c r="BE345" s="75">
        <v>0</v>
      </c>
      <c r="BF345" s="75">
        <v>0</v>
      </c>
      <c r="BG345" s="75">
        <v>0</v>
      </c>
      <c r="BH345" s="75">
        <v>0</v>
      </c>
      <c r="BI345" s="75">
        <v>0</v>
      </c>
      <c r="BJ345" s="75">
        <v>0</v>
      </c>
      <c r="BK345" s="75">
        <v>0</v>
      </c>
      <c r="BL345" s="75">
        <v>0</v>
      </c>
      <c r="BM345" s="75">
        <v>0</v>
      </c>
      <c r="BN345" s="75">
        <v>0</v>
      </c>
      <c r="BO345" s="75">
        <v>0</v>
      </c>
      <c r="BP345" s="75">
        <v>0</v>
      </c>
      <c r="BQ345" s="75">
        <v>0</v>
      </c>
      <c r="BR345" s="75">
        <v>0</v>
      </c>
      <c r="BS345" s="75">
        <v>0</v>
      </c>
      <c r="BT345" s="75">
        <v>0</v>
      </c>
      <c r="BU345" s="75">
        <v>0</v>
      </c>
      <c r="BV345" s="75">
        <v>0</v>
      </c>
      <c r="BW345" s="75">
        <v>0</v>
      </c>
      <c r="BX345" s="75">
        <v>0</v>
      </c>
      <c r="BY345" s="76">
        <v>361746.25</v>
      </c>
    </row>
    <row r="346" spans="1:77" x14ac:dyDescent="0.2">
      <c r="A346" s="73" t="s">
        <v>43</v>
      </c>
      <c r="B346" s="74" t="s">
        <v>885</v>
      </c>
      <c r="C346" s="73" t="s">
        <v>886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2261974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75">
        <v>10763972.4</v>
      </c>
      <c r="R346" s="75">
        <v>0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  <c r="AM346" s="75">
        <v>0</v>
      </c>
      <c r="AN346" s="75">
        <v>0</v>
      </c>
      <c r="AO346" s="75">
        <v>0</v>
      </c>
      <c r="AP346" s="75">
        <v>0</v>
      </c>
      <c r="AQ346" s="75">
        <v>0</v>
      </c>
      <c r="AR346" s="75">
        <v>0</v>
      </c>
      <c r="AS346" s="75">
        <v>0</v>
      </c>
      <c r="AT346" s="75">
        <v>0</v>
      </c>
      <c r="AU346" s="75">
        <v>0</v>
      </c>
      <c r="AV346" s="75">
        <v>0</v>
      </c>
      <c r="AW346" s="75">
        <v>0</v>
      </c>
      <c r="AX346" s="75">
        <v>0</v>
      </c>
      <c r="AY346" s="75">
        <v>0</v>
      </c>
      <c r="AZ346" s="75">
        <v>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5">
        <v>0</v>
      </c>
      <c r="BO346" s="75">
        <v>0</v>
      </c>
      <c r="BP346" s="75">
        <v>0</v>
      </c>
      <c r="BQ346" s="75">
        <v>0</v>
      </c>
      <c r="BR346" s="75">
        <v>0</v>
      </c>
      <c r="BS346" s="75">
        <v>0</v>
      </c>
      <c r="BT346" s="75">
        <v>0</v>
      </c>
      <c r="BU346" s="75">
        <v>0</v>
      </c>
      <c r="BV346" s="75">
        <v>0</v>
      </c>
      <c r="BW346" s="75">
        <v>0</v>
      </c>
      <c r="BX346" s="75">
        <v>0</v>
      </c>
      <c r="BY346" s="76"/>
    </row>
    <row r="347" spans="1:77" x14ac:dyDescent="0.2">
      <c r="A347" s="73" t="s">
        <v>43</v>
      </c>
      <c r="B347" s="74" t="s">
        <v>887</v>
      </c>
      <c r="C347" s="73" t="s">
        <v>888</v>
      </c>
      <c r="D347" s="75">
        <v>0</v>
      </c>
      <c r="E347" s="75">
        <v>0</v>
      </c>
      <c r="F347" s="75">
        <v>0</v>
      </c>
      <c r="G347" s="75">
        <v>0</v>
      </c>
      <c r="H347" s="75">
        <v>60000</v>
      </c>
      <c r="I347" s="75">
        <v>0</v>
      </c>
      <c r="J347" s="75">
        <v>0</v>
      </c>
      <c r="K347" s="75">
        <v>11150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75">
        <v>0</v>
      </c>
      <c r="R347" s="75">
        <v>0</v>
      </c>
      <c r="S347" s="75">
        <v>0</v>
      </c>
      <c r="T347" s="75">
        <v>0</v>
      </c>
      <c r="U347" s="75">
        <v>0</v>
      </c>
      <c r="V347" s="75">
        <v>0</v>
      </c>
      <c r="W347" s="75">
        <v>0</v>
      </c>
      <c r="X347" s="75">
        <v>0</v>
      </c>
      <c r="Y347" s="75">
        <v>0</v>
      </c>
      <c r="Z347" s="75">
        <v>0</v>
      </c>
      <c r="AA347" s="75">
        <v>0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  <c r="AM347" s="75">
        <v>0</v>
      </c>
      <c r="AN347" s="75">
        <v>0</v>
      </c>
      <c r="AO347" s="75">
        <v>0</v>
      </c>
      <c r="AP347" s="75">
        <v>0</v>
      </c>
      <c r="AQ347" s="75">
        <v>8900</v>
      </c>
      <c r="AR347" s="75">
        <v>0</v>
      </c>
      <c r="AS347" s="75">
        <v>0</v>
      </c>
      <c r="AT347" s="75">
        <v>0</v>
      </c>
      <c r="AU347" s="75">
        <v>0</v>
      </c>
      <c r="AV347" s="75">
        <v>0</v>
      </c>
      <c r="AW347" s="75">
        <v>0</v>
      </c>
      <c r="AX347" s="75">
        <v>0</v>
      </c>
      <c r="AY347" s="75">
        <v>0</v>
      </c>
      <c r="AZ347" s="75">
        <v>0</v>
      </c>
      <c r="BA347" s="75">
        <v>0</v>
      </c>
      <c r="BB347" s="75">
        <v>0</v>
      </c>
      <c r="BC347" s="75">
        <v>0</v>
      </c>
      <c r="BD347" s="75">
        <v>0</v>
      </c>
      <c r="BE347" s="75">
        <v>43568.98</v>
      </c>
      <c r="BF347" s="75">
        <v>0</v>
      </c>
      <c r="BG347" s="75">
        <v>16719</v>
      </c>
      <c r="BH347" s="75">
        <v>0</v>
      </c>
      <c r="BI347" s="75">
        <v>0</v>
      </c>
      <c r="BJ347" s="75">
        <v>0</v>
      </c>
      <c r="BK347" s="75">
        <v>550989</v>
      </c>
      <c r="BL347" s="75">
        <v>0</v>
      </c>
      <c r="BM347" s="75">
        <v>11600</v>
      </c>
      <c r="BN347" s="75">
        <v>0</v>
      </c>
      <c r="BO347" s="75">
        <v>0</v>
      </c>
      <c r="BP347" s="75">
        <v>0</v>
      </c>
      <c r="BQ347" s="75">
        <v>0</v>
      </c>
      <c r="BR347" s="75">
        <v>0</v>
      </c>
      <c r="BS347" s="75">
        <v>0</v>
      </c>
      <c r="BT347" s="75">
        <v>0</v>
      </c>
      <c r="BU347" s="75">
        <v>0</v>
      </c>
      <c r="BV347" s="75">
        <v>0</v>
      </c>
      <c r="BW347" s="75">
        <v>0</v>
      </c>
      <c r="BX347" s="75">
        <v>0</v>
      </c>
      <c r="BY347" s="76"/>
    </row>
    <row r="348" spans="1:77" x14ac:dyDescent="0.2">
      <c r="A348" s="73" t="s">
        <v>43</v>
      </c>
      <c r="B348" s="74" t="s">
        <v>889</v>
      </c>
      <c r="C348" s="73" t="s">
        <v>890</v>
      </c>
      <c r="D348" s="75">
        <v>0</v>
      </c>
      <c r="E348" s="75">
        <v>0</v>
      </c>
      <c r="F348" s="75">
        <v>1405959.26</v>
      </c>
      <c r="G348" s="75">
        <v>1298500</v>
      </c>
      <c r="H348" s="75">
        <v>1367100</v>
      </c>
      <c r="I348" s="75">
        <v>476954.83</v>
      </c>
      <c r="J348" s="75">
        <v>0</v>
      </c>
      <c r="K348" s="75">
        <v>4150488</v>
      </c>
      <c r="L348" s="75">
        <v>1342425</v>
      </c>
      <c r="M348" s="75">
        <v>10403479.5</v>
      </c>
      <c r="N348" s="75">
        <v>781796</v>
      </c>
      <c r="O348" s="75">
        <v>3030174</v>
      </c>
      <c r="P348" s="75">
        <v>6357810</v>
      </c>
      <c r="Q348" s="75">
        <v>2722676</v>
      </c>
      <c r="R348" s="75">
        <v>1036337.84</v>
      </c>
      <c r="S348" s="75">
        <v>2733958</v>
      </c>
      <c r="T348" s="75">
        <v>0</v>
      </c>
      <c r="U348" s="75">
        <v>675375</v>
      </c>
      <c r="V348" s="75">
        <v>15048</v>
      </c>
      <c r="W348" s="75">
        <v>6469912.5099999998</v>
      </c>
      <c r="X348" s="75">
        <v>1428352.59</v>
      </c>
      <c r="Y348" s="75">
        <v>0</v>
      </c>
      <c r="Z348" s="75">
        <v>1102673</v>
      </c>
      <c r="AA348" s="75">
        <v>0</v>
      </c>
      <c r="AB348" s="75">
        <v>1471354.99</v>
      </c>
      <c r="AC348" s="75">
        <v>0</v>
      </c>
      <c r="AD348" s="75">
        <v>0</v>
      </c>
      <c r="AE348" s="75">
        <v>0</v>
      </c>
      <c r="AF348" s="75">
        <v>1142808.75</v>
      </c>
      <c r="AG348" s="75">
        <v>451650</v>
      </c>
      <c r="AH348" s="75">
        <v>1033651.67</v>
      </c>
      <c r="AI348" s="75">
        <v>956924.17</v>
      </c>
      <c r="AJ348" s="75">
        <v>1789749.5</v>
      </c>
      <c r="AK348" s="75">
        <v>774806.5</v>
      </c>
      <c r="AL348" s="75">
        <v>1161802.51</v>
      </c>
      <c r="AM348" s="75">
        <v>2049493</v>
      </c>
      <c r="AN348" s="75">
        <v>1254923.8400000001</v>
      </c>
      <c r="AO348" s="75">
        <v>1527222</v>
      </c>
      <c r="AP348" s="75">
        <v>978097.34</v>
      </c>
      <c r="AQ348" s="75">
        <v>0</v>
      </c>
      <c r="AR348" s="75">
        <v>12750</v>
      </c>
      <c r="AS348" s="75">
        <v>888786</v>
      </c>
      <c r="AT348" s="75">
        <v>363077</v>
      </c>
      <c r="AU348" s="75">
        <v>487978</v>
      </c>
      <c r="AV348" s="75">
        <v>506828</v>
      </c>
      <c r="AW348" s="75">
        <v>282912</v>
      </c>
      <c r="AX348" s="75">
        <v>0</v>
      </c>
      <c r="AY348" s="75">
        <v>1573900</v>
      </c>
      <c r="AZ348" s="75">
        <v>1349890.29</v>
      </c>
      <c r="BA348" s="75">
        <v>2537990</v>
      </c>
      <c r="BB348" s="75">
        <v>11250</v>
      </c>
      <c r="BC348" s="75">
        <v>12000</v>
      </c>
      <c r="BD348" s="75">
        <v>3364606</v>
      </c>
      <c r="BE348" s="75">
        <v>11250</v>
      </c>
      <c r="BF348" s="75">
        <v>1464146</v>
      </c>
      <c r="BG348" s="75">
        <v>1210263</v>
      </c>
      <c r="BH348" s="75">
        <v>717869</v>
      </c>
      <c r="BI348" s="75">
        <v>0</v>
      </c>
      <c r="BJ348" s="75">
        <v>3725849.5</v>
      </c>
      <c r="BK348" s="75">
        <v>1595383</v>
      </c>
      <c r="BL348" s="75">
        <v>7392</v>
      </c>
      <c r="BM348" s="75">
        <v>1950668.93</v>
      </c>
      <c r="BN348" s="75">
        <v>814947</v>
      </c>
      <c r="BO348" s="75">
        <v>666320</v>
      </c>
      <c r="BP348" s="75">
        <v>0</v>
      </c>
      <c r="BQ348" s="75">
        <v>1001410</v>
      </c>
      <c r="BR348" s="75">
        <v>1220000</v>
      </c>
      <c r="BS348" s="75">
        <v>1471111</v>
      </c>
      <c r="BT348" s="75">
        <v>1614734</v>
      </c>
      <c r="BU348" s="75">
        <v>2358493</v>
      </c>
      <c r="BV348" s="75">
        <v>1294754</v>
      </c>
      <c r="BW348" s="75">
        <v>711667</v>
      </c>
      <c r="BX348" s="75">
        <v>604000</v>
      </c>
      <c r="BY348" s="76">
        <v>1984053.96</v>
      </c>
    </row>
    <row r="349" spans="1:77" x14ac:dyDescent="0.2">
      <c r="A349" s="73" t="s">
        <v>43</v>
      </c>
      <c r="B349" s="74" t="s">
        <v>891</v>
      </c>
      <c r="C349" s="73" t="s">
        <v>892</v>
      </c>
      <c r="D349" s="75">
        <v>0</v>
      </c>
      <c r="E349" s="75">
        <v>0</v>
      </c>
      <c r="F349" s="75">
        <v>0</v>
      </c>
      <c r="G349" s="75">
        <v>0</v>
      </c>
      <c r="H349" s="75">
        <v>0</v>
      </c>
      <c r="I349" s="75">
        <v>0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0</v>
      </c>
      <c r="T349" s="75">
        <v>0</v>
      </c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75">
        <v>0</v>
      </c>
      <c r="AA349" s="75">
        <v>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  <c r="AM349" s="75">
        <v>0</v>
      </c>
      <c r="AN349" s="75">
        <v>0</v>
      </c>
      <c r="AO349" s="75">
        <v>0</v>
      </c>
      <c r="AP349" s="75">
        <v>0</v>
      </c>
      <c r="AQ349" s="75">
        <v>0</v>
      </c>
      <c r="AR349" s="75">
        <v>0</v>
      </c>
      <c r="AS349" s="75">
        <v>0</v>
      </c>
      <c r="AT349" s="75">
        <v>0</v>
      </c>
      <c r="AU349" s="75">
        <v>0</v>
      </c>
      <c r="AV349" s="75">
        <v>0</v>
      </c>
      <c r="AW349" s="75">
        <v>0</v>
      </c>
      <c r="AX349" s="75">
        <v>0</v>
      </c>
      <c r="AY349" s="75">
        <v>0</v>
      </c>
      <c r="AZ349" s="75">
        <v>0</v>
      </c>
      <c r="BA349" s="75">
        <v>0</v>
      </c>
      <c r="BB349" s="75">
        <v>0</v>
      </c>
      <c r="BC349" s="75">
        <v>0</v>
      </c>
      <c r="BD349" s="75">
        <v>0</v>
      </c>
      <c r="BE349" s="75">
        <v>0</v>
      </c>
      <c r="BF349" s="75">
        <v>0</v>
      </c>
      <c r="BG349" s="75">
        <v>0</v>
      </c>
      <c r="BH349" s="75">
        <v>0</v>
      </c>
      <c r="BI349" s="75">
        <v>0</v>
      </c>
      <c r="BJ349" s="75">
        <v>0</v>
      </c>
      <c r="BK349" s="75">
        <v>0</v>
      </c>
      <c r="BL349" s="75">
        <v>0</v>
      </c>
      <c r="BM349" s="75">
        <v>0</v>
      </c>
      <c r="BN349" s="75">
        <v>0</v>
      </c>
      <c r="BO349" s="75">
        <v>74520</v>
      </c>
      <c r="BP349" s="75">
        <v>0</v>
      </c>
      <c r="BQ349" s="75">
        <v>0</v>
      </c>
      <c r="BR349" s="75">
        <v>0</v>
      </c>
      <c r="BS349" s="75">
        <v>0</v>
      </c>
      <c r="BT349" s="75">
        <v>0</v>
      </c>
      <c r="BU349" s="75">
        <v>0</v>
      </c>
      <c r="BV349" s="75">
        <v>0</v>
      </c>
      <c r="BW349" s="75">
        <v>0</v>
      </c>
      <c r="BX349" s="75">
        <v>0</v>
      </c>
      <c r="BY349" s="76">
        <v>5130347.32</v>
      </c>
    </row>
    <row r="350" spans="1:77" x14ac:dyDescent="0.2">
      <c r="A350" s="73" t="s">
        <v>43</v>
      </c>
      <c r="B350" s="74" t="s">
        <v>893</v>
      </c>
      <c r="C350" s="73" t="s">
        <v>894</v>
      </c>
      <c r="D350" s="85">
        <v>0</v>
      </c>
      <c r="E350" s="85">
        <v>0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  <c r="Q350" s="85">
        <v>0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85">
        <v>0</v>
      </c>
      <c r="AC350" s="85">
        <v>0</v>
      </c>
      <c r="AD350" s="85">
        <v>0</v>
      </c>
      <c r="AE350" s="85">
        <v>0</v>
      </c>
      <c r="AF350" s="85">
        <v>0</v>
      </c>
      <c r="AG350" s="85">
        <v>0</v>
      </c>
      <c r="AH350" s="85">
        <v>0</v>
      </c>
      <c r="AI350" s="85">
        <v>0</v>
      </c>
      <c r="AJ350" s="85">
        <v>0</v>
      </c>
      <c r="AK350" s="85">
        <v>0</v>
      </c>
      <c r="AL350" s="85">
        <v>0</v>
      </c>
      <c r="AM350" s="85">
        <v>0</v>
      </c>
      <c r="AN350" s="85">
        <v>0</v>
      </c>
      <c r="AO350" s="85">
        <v>0</v>
      </c>
      <c r="AP350" s="85">
        <v>0</v>
      </c>
      <c r="AQ350" s="85">
        <v>0</v>
      </c>
      <c r="AR350" s="85">
        <v>0</v>
      </c>
      <c r="AS350" s="85">
        <v>0</v>
      </c>
      <c r="AT350" s="85">
        <v>0</v>
      </c>
      <c r="AU350" s="85">
        <v>0</v>
      </c>
      <c r="AV350" s="85">
        <v>0</v>
      </c>
      <c r="AW350" s="85">
        <v>0</v>
      </c>
      <c r="AX350" s="85">
        <v>0</v>
      </c>
      <c r="AY350" s="85">
        <v>0</v>
      </c>
      <c r="AZ350" s="85">
        <v>0</v>
      </c>
      <c r="BA350" s="85">
        <v>0</v>
      </c>
      <c r="BB350" s="85">
        <v>0</v>
      </c>
      <c r="BC350" s="85">
        <v>0</v>
      </c>
      <c r="BD350" s="85">
        <v>0</v>
      </c>
      <c r="BE350" s="85">
        <v>0</v>
      </c>
      <c r="BF350" s="85">
        <v>0</v>
      </c>
      <c r="BG350" s="85">
        <v>0</v>
      </c>
      <c r="BH350" s="85">
        <v>0</v>
      </c>
      <c r="BI350" s="85">
        <v>0</v>
      </c>
      <c r="BJ350" s="85">
        <v>0</v>
      </c>
      <c r="BK350" s="85">
        <v>0</v>
      </c>
      <c r="BL350" s="85">
        <v>0</v>
      </c>
      <c r="BM350" s="85">
        <v>0</v>
      </c>
      <c r="BN350" s="85">
        <v>0</v>
      </c>
      <c r="BO350" s="85">
        <v>0</v>
      </c>
      <c r="BP350" s="85">
        <v>0</v>
      </c>
      <c r="BQ350" s="85">
        <v>0</v>
      </c>
      <c r="BR350" s="85">
        <v>0</v>
      </c>
      <c r="BS350" s="85">
        <v>0</v>
      </c>
      <c r="BT350" s="85">
        <v>0</v>
      </c>
      <c r="BU350" s="85">
        <v>0</v>
      </c>
      <c r="BV350" s="85">
        <v>0</v>
      </c>
      <c r="BW350" s="85">
        <v>0</v>
      </c>
      <c r="BX350" s="85">
        <v>0</v>
      </c>
      <c r="BY350" s="76">
        <v>2664344.16</v>
      </c>
    </row>
    <row r="351" spans="1:77" x14ac:dyDescent="0.2">
      <c r="A351" s="73" t="s">
        <v>43</v>
      </c>
      <c r="B351" s="74" t="s">
        <v>895</v>
      </c>
      <c r="C351" s="73" t="s">
        <v>896</v>
      </c>
      <c r="D351" s="75">
        <v>0</v>
      </c>
      <c r="E351" s="75">
        <v>0</v>
      </c>
      <c r="F351" s="75">
        <v>314861</v>
      </c>
      <c r="G351" s="75">
        <v>171353</v>
      </c>
      <c r="H351" s="75">
        <v>583441.82999999996</v>
      </c>
      <c r="I351" s="75">
        <v>10400</v>
      </c>
      <c r="J351" s="75">
        <v>0</v>
      </c>
      <c r="K351" s="75">
        <v>365286.5</v>
      </c>
      <c r="L351" s="75">
        <v>163725</v>
      </c>
      <c r="M351" s="75">
        <v>640545</v>
      </c>
      <c r="N351" s="75">
        <v>203995</v>
      </c>
      <c r="O351" s="75">
        <v>371197</v>
      </c>
      <c r="P351" s="75">
        <v>470746</v>
      </c>
      <c r="Q351" s="75">
        <v>486995</v>
      </c>
      <c r="R351" s="75">
        <v>316920</v>
      </c>
      <c r="S351" s="75">
        <v>233722</v>
      </c>
      <c r="T351" s="75">
        <v>140008.5</v>
      </c>
      <c r="U351" s="75">
        <v>27194</v>
      </c>
      <c r="V351" s="75">
        <v>0</v>
      </c>
      <c r="W351" s="75">
        <v>337719</v>
      </c>
      <c r="X351" s="75">
        <v>257166</v>
      </c>
      <c r="Y351" s="75">
        <v>133490</v>
      </c>
      <c r="Z351" s="75">
        <v>28620</v>
      </c>
      <c r="AA351" s="75">
        <v>190000</v>
      </c>
      <c r="AB351" s="75">
        <v>8200</v>
      </c>
      <c r="AC351" s="75">
        <v>0</v>
      </c>
      <c r="AD351" s="75">
        <v>0</v>
      </c>
      <c r="AE351" s="75">
        <v>0</v>
      </c>
      <c r="AF351" s="75">
        <v>275468.71000000002</v>
      </c>
      <c r="AG351" s="75">
        <v>63402</v>
      </c>
      <c r="AH351" s="75">
        <v>0</v>
      </c>
      <c r="AI351" s="75">
        <v>115230</v>
      </c>
      <c r="AJ351" s="75">
        <v>134768.25</v>
      </c>
      <c r="AK351" s="75">
        <v>86473.25</v>
      </c>
      <c r="AL351" s="75">
        <v>29230.75</v>
      </c>
      <c r="AM351" s="75">
        <v>100275.25</v>
      </c>
      <c r="AN351" s="75">
        <v>15613.25</v>
      </c>
      <c r="AO351" s="75">
        <v>87228.5</v>
      </c>
      <c r="AP351" s="75">
        <v>0</v>
      </c>
      <c r="AQ351" s="75">
        <v>0</v>
      </c>
      <c r="AR351" s="75">
        <v>202914</v>
      </c>
      <c r="AS351" s="75">
        <v>154932.5</v>
      </c>
      <c r="AT351" s="75">
        <v>60968.5</v>
      </c>
      <c r="AU351" s="75">
        <v>131737.70000000001</v>
      </c>
      <c r="AV351" s="75">
        <v>7545</v>
      </c>
      <c r="AW351" s="75">
        <v>55535</v>
      </c>
      <c r="AX351" s="75">
        <v>0</v>
      </c>
      <c r="AY351" s="75">
        <v>95359</v>
      </c>
      <c r="AZ351" s="75">
        <v>534359.71</v>
      </c>
      <c r="BA351" s="75">
        <v>1173539.52</v>
      </c>
      <c r="BB351" s="75">
        <v>0</v>
      </c>
      <c r="BC351" s="75">
        <v>1362596</v>
      </c>
      <c r="BD351" s="75">
        <v>276933</v>
      </c>
      <c r="BE351" s="75">
        <v>650064.75</v>
      </c>
      <c r="BF351" s="75">
        <v>199100</v>
      </c>
      <c r="BG351" s="75">
        <v>65309</v>
      </c>
      <c r="BH351" s="75">
        <v>11053</v>
      </c>
      <c r="BI351" s="75">
        <v>0</v>
      </c>
      <c r="BJ351" s="75">
        <v>289187</v>
      </c>
      <c r="BK351" s="75">
        <v>350331.79</v>
      </c>
      <c r="BL351" s="75">
        <v>69232</v>
      </c>
      <c r="BM351" s="75">
        <v>149471.25</v>
      </c>
      <c r="BN351" s="75">
        <v>272294</v>
      </c>
      <c r="BO351" s="75">
        <v>109721.25</v>
      </c>
      <c r="BP351" s="75">
        <v>0</v>
      </c>
      <c r="BQ351" s="75">
        <v>64430</v>
      </c>
      <c r="BR351" s="75">
        <v>83135</v>
      </c>
      <c r="BS351" s="75">
        <v>184040</v>
      </c>
      <c r="BT351" s="75">
        <v>91830</v>
      </c>
      <c r="BU351" s="75">
        <v>186282</v>
      </c>
      <c r="BV351" s="75">
        <v>74530</v>
      </c>
      <c r="BW351" s="75">
        <v>16847</v>
      </c>
      <c r="BX351" s="75">
        <v>38340</v>
      </c>
      <c r="BY351" s="76">
        <v>270730</v>
      </c>
    </row>
    <row r="352" spans="1:77" x14ac:dyDescent="0.2">
      <c r="A352" s="73" t="s">
        <v>43</v>
      </c>
      <c r="B352" s="74" t="s">
        <v>897</v>
      </c>
      <c r="C352" s="73" t="s">
        <v>898</v>
      </c>
      <c r="D352" s="75">
        <v>0</v>
      </c>
      <c r="E352" s="75">
        <v>0</v>
      </c>
      <c r="F352" s="75">
        <v>0</v>
      </c>
      <c r="G352" s="75">
        <v>275771</v>
      </c>
      <c r="H352" s="75">
        <v>197730</v>
      </c>
      <c r="I352" s="75">
        <v>267745.5</v>
      </c>
      <c r="J352" s="75">
        <v>1272310</v>
      </c>
      <c r="K352" s="75">
        <v>0</v>
      </c>
      <c r="L352" s="75">
        <v>0</v>
      </c>
      <c r="M352" s="75">
        <v>618210</v>
      </c>
      <c r="N352" s="75">
        <v>0</v>
      </c>
      <c r="O352" s="75">
        <v>189450</v>
      </c>
      <c r="P352" s="75">
        <v>0</v>
      </c>
      <c r="Q352" s="75">
        <v>549600</v>
      </c>
      <c r="R352" s="75">
        <v>60870</v>
      </c>
      <c r="S352" s="75">
        <v>260480</v>
      </c>
      <c r="T352" s="75">
        <v>0</v>
      </c>
      <c r="U352" s="75">
        <v>104040</v>
      </c>
      <c r="V352" s="75">
        <v>1309240</v>
      </c>
      <c r="W352" s="75">
        <v>424699</v>
      </c>
      <c r="X352" s="75">
        <v>284520</v>
      </c>
      <c r="Y352" s="75">
        <v>481730</v>
      </c>
      <c r="Z352" s="75">
        <v>183260</v>
      </c>
      <c r="AA352" s="75">
        <v>0</v>
      </c>
      <c r="AB352" s="75">
        <v>289583</v>
      </c>
      <c r="AC352" s="75">
        <v>151716</v>
      </c>
      <c r="AD352" s="75">
        <v>0</v>
      </c>
      <c r="AE352" s="75">
        <v>861180</v>
      </c>
      <c r="AF352" s="75">
        <v>352031</v>
      </c>
      <c r="AG352" s="75">
        <v>192888</v>
      </c>
      <c r="AH352" s="75">
        <v>103810</v>
      </c>
      <c r="AI352" s="75">
        <v>162690</v>
      </c>
      <c r="AJ352" s="75">
        <v>194440</v>
      </c>
      <c r="AK352" s="75">
        <v>187010</v>
      </c>
      <c r="AL352" s="75">
        <v>168600</v>
      </c>
      <c r="AM352" s="75">
        <v>236680</v>
      </c>
      <c r="AN352" s="75">
        <v>129240</v>
      </c>
      <c r="AO352" s="75">
        <v>220080</v>
      </c>
      <c r="AP352" s="75">
        <v>228000</v>
      </c>
      <c r="AQ352" s="75">
        <v>583880</v>
      </c>
      <c r="AR352" s="75">
        <v>79410</v>
      </c>
      <c r="AS352" s="75">
        <v>126569</v>
      </c>
      <c r="AT352" s="75">
        <v>420182</v>
      </c>
      <c r="AU352" s="75">
        <v>0</v>
      </c>
      <c r="AV352" s="75">
        <v>63125</v>
      </c>
      <c r="AW352" s="75">
        <v>96981</v>
      </c>
      <c r="AX352" s="75">
        <v>0</v>
      </c>
      <c r="AY352" s="75">
        <v>155710</v>
      </c>
      <c r="AZ352" s="75">
        <v>0</v>
      </c>
      <c r="BA352" s="75">
        <v>0</v>
      </c>
      <c r="BB352" s="75">
        <v>198430</v>
      </c>
      <c r="BC352" s="75">
        <v>0</v>
      </c>
      <c r="BD352" s="75">
        <v>264990</v>
      </c>
      <c r="BE352" s="75">
        <v>239017</v>
      </c>
      <c r="BF352" s="75">
        <v>172947</v>
      </c>
      <c r="BG352" s="75">
        <v>88063</v>
      </c>
      <c r="BH352" s="75">
        <v>45990</v>
      </c>
      <c r="BI352" s="75">
        <v>0</v>
      </c>
      <c r="BJ352" s="75">
        <v>375262</v>
      </c>
      <c r="BK352" s="75">
        <v>146070</v>
      </c>
      <c r="BL352" s="75">
        <v>135211</v>
      </c>
      <c r="BM352" s="75">
        <v>0</v>
      </c>
      <c r="BN352" s="75">
        <v>190408</v>
      </c>
      <c r="BO352" s="75">
        <v>0</v>
      </c>
      <c r="BP352" s="75">
        <v>397615</v>
      </c>
      <c r="BQ352" s="75">
        <v>105690</v>
      </c>
      <c r="BR352" s="75">
        <v>122280</v>
      </c>
      <c r="BS352" s="75">
        <v>162890</v>
      </c>
      <c r="BT352" s="75">
        <v>162630</v>
      </c>
      <c r="BU352" s="75">
        <v>308640</v>
      </c>
      <c r="BV352" s="75">
        <v>187890</v>
      </c>
      <c r="BW352" s="75">
        <v>96150</v>
      </c>
      <c r="BX352" s="75">
        <v>122260.5</v>
      </c>
      <c r="BY352" s="76">
        <v>1464699</v>
      </c>
    </row>
    <row r="353" spans="1:77" x14ac:dyDescent="0.2">
      <c r="A353" s="73" t="s">
        <v>43</v>
      </c>
      <c r="B353" s="74" t="s">
        <v>899</v>
      </c>
      <c r="C353" s="73" t="s">
        <v>900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  <c r="Q353" s="85">
        <v>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v>0</v>
      </c>
      <c r="AU353" s="85">
        <v>0</v>
      </c>
      <c r="AV353" s="85">
        <v>0</v>
      </c>
      <c r="AW353" s="85">
        <v>0</v>
      </c>
      <c r="AX353" s="85">
        <v>0</v>
      </c>
      <c r="AY353" s="85">
        <v>0</v>
      </c>
      <c r="AZ353" s="85">
        <v>0</v>
      </c>
      <c r="BA353" s="85">
        <v>0</v>
      </c>
      <c r="BB353" s="85">
        <v>0</v>
      </c>
      <c r="BC353" s="85">
        <v>0</v>
      </c>
      <c r="BD353" s="85">
        <v>0</v>
      </c>
      <c r="BE353" s="85">
        <v>0</v>
      </c>
      <c r="BF353" s="85">
        <v>0</v>
      </c>
      <c r="BG353" s="85">
        <v>0</v>
      </c>
      <c r="BH353" s="85">
        <v>0</v>
      </c>
      <c r="BI353" s="85">
        <v>0</v>
      </c>
      <c r="BJ353" s="85">
        <v>0</v>
      </c>
      <c r="BK353" s="85">
        <v>0</v>
      </c>
      <c r="BL353" s="85">
        <v>0</v>
      </c>
      <c r="BM353" s="85">
        <v>0</v>
      </c>
      <c r="BN353" s="85">
        <v>0</v>
      </c>
      <c r="BO353" s="85">
        <v>0</v>
      </c>
      <c r="BP353" s="85">
        <v>0</v>
      </c>
      <c r="BQ353" s="85">
        <v>0</v>
      </c>
      <c r="BR353" s="85">
        <v>0</v>
      </c>
      <c r="BS353" s="85">
        <v>0</v>
      </c>
      <c r="BT353" s="85">
        <v>0</v>
      </c>
      <c r="BU353" s="85">
        <v>0</v>
      </c>
      <c r="BV353" s="85">
        <v>0</v>
      </c>
      <c r="BW353" s="85">
        <v>0</v>
      </c>
      <c r="BX353" s="85">
        <v>0</v>
      </c>
      <c r="BY353" s="76">
        <v>12356612.33</v>
      </c>
    </row>
    <row r="354" spans="1:77" x14ac:dyDescent="0.2">
      <c r="A354" s="73" t="s">
        <v>43</v>
      </c>
      <c r="B354" s="74" t="s">
        <v>901</v>
      </c>
      <c r="C354" s="73" t="s">
        <v>902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434740975.77999997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22347853.190000001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5211775.32</v>
      </c>
      <c r="AR354" s="75">
        <v>0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298439310.54000002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2039592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0</v>
      </c>
      <c r="BW354" s="75">
        <v>0</v>
      </c>
      <c r="BX354" s="75">
        <v>0</v>
      </c>
      <c r="BY354" s="76">
        <v>167024</v>
      </c>
    </row>
    <row r="355" spans="1:77" x14ac:dyDescent="0.2">
      <c r="A355" s="73" t="s">
        <v>43</v>
      </c>
      <c r="B355" s="74" t="s">
        <v>903</v>
      </c>
      <c r="C355" s="73" t="s">
        <v>904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33785922.079999998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0</v>
      </c>
      <c r="BF355" s="75">
        <v>0</v>
      </c>
      <c r="BG355" s="75">
        <v>0</v>
      </c>
      <c r="BH355" s="75">
        <v>0</v>
      </c>
      <c r="BI355" s="75">
        <v>193659905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0</v>
      </c>
      <c r="BX355" s="75">
        <v>0</v>
      </c>
      <c r="BY355" s="76">
        <v>43504610.249999993</v>
      </c>
    </row>
    <row r="356" spans="1:77" x14ac:dyDescent="0.2">
      <c r="A356" s="73" t="s">
        <v>43</v>
      </c>
      <c r="B356" s="74" t="s">
        <v>905</v>
      </c>
      <c r="C356" s="73" t="s">
        <v>906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85">
        <v>0</v>
      </c>
      <c r="X356" s="85">
        <v>0</v>
      </c>
      <c r="Y356" s="85">
        <v>0</v>
      </c>
      <c r="Z356" s="85">
        <v>0</v>
      </c>
      <c r="AA356" s="85">
        <v>0</v>
      </c>
      <c r="AB356" s="85">
        <v>0</v>
      </c>
      <c r="AC356" s="85">
        <v>0</v>
      </c>
      <c r="AD356" s="85">
        <v>0</v>
      </c>
      <c r="AE356" s="85">
        <v>0</v>
      </c>
      <c r="AF356" s="85">
        <v>0</v>
      </c>
      <c r="AG356" s="85">
        <v>0</v>
      </c>
      <c r="AH356" s="85">
        <v>0</v>
      </c>
      <c r="AI356" s="85">
        <v>0</v>
      </c>
      <c r="AJ356" s="85">
        <v>0</v>
      </c>
      <c r="AK356" s="85">
        <v>0</v>
      </c>
      <c r="AL356" s="85">
        <v>0</v>
      </c>
      <c r="AM356" s="85">
        <v>0</v>
      </c>
      <c r="AN356" s="85">
        <v>0</v>
      </c>
      <c r="AO356" s="85">
        <v>0</v>
      </c>
      <c r="AP356" s="85">
        <v>0</v>
      </c>
      <c r="AQ356" s="85">
        <v>0</v>
      </c>
      <c r="AR356" s="85">
        <v>0</v>
      </c>
      <c r="AS356" s="85">
        <v>0</v>
      </c>
      <c r="AT356" s="85">
        <v>0</v>
      </c>
      <c r="AU356" s="85">
        <v>0</v>
      </c>
      <c r="AV356" s="85">
        <v>0</v>
      </c>
      <c r="AW356" s="85">
        <v>0</v>
      </c>
      <c r="AX356" s="85">
        <v>0</v>
      </c>
      <c r="AY356" s="85">
        <v>0</v>
      </c>
      <c r="AZ356" s="85">
        <v>0</v>
      </c>
      <c r="BA356" s="85">
        <v>0</v>
      </c>
      <c r="BB356" s="85">
        <v>0</v>
      </c>
      <c r="BC356" s="85">
        <v>0</v>
      </c>
      <c r="BD356" s="85">
        <v>0</v>
      </c>
      <c r="BE356" s="85">
        <v>0</v>
      </c>
      <c r="BF356" s="85">
        <v>0</v>
      </c>
      <c r="BG356" s="85">
        <v>0</v>
      </c>
      <c r="BH356" s="85">
        <v>0</v>
      </c>
      <c r="BI356" s="85">
        <v>0</v>
      </c>
      <c r="BJ356" s="85">
        <v>0</v>
      </c>
      <c r="BK356" s="85">
        <v>0</v>
      </c>
      <c r="BL356" s="85">
        <v>0</v>
      </c>
      <c r="BM356" s="85">
        <v>0</v>
      </c>
      <c r="BN356" s="85">
        <v>0</v>
      </c>
      <c r="BO356" s="85">
        <v>0</v>
      </c>
      <c r="BP356" s="85">
        <v>0</v>
      </c>
      <c r="BQ356" s="85">
        <v>0</v>
      </c>
      <c r="BR356" s="85">
        <v>0</v>
      </c>
      <c r="BS356" s="85">
        <v>0</v>
      </c>
      <c r="BT356" s="85">
        <v>0</v>
      </c>
      <c r="BU356" s="85">
        <v>0</v>
      </c>
      <c r="BV356" s="85">
        <v>0</v>
      </c>
      <c r="BW356" s="85">
        <v>0</v>
      </c>
      <c r="BX356" s="85">
        <v>0</v>
      </c>
      <c r="BY356" s="76">
        <v>2417111.5</v>
      </c>
    </row>
    <row r="357" spans="1:77" x14ac:dyDescent="0.2">
      <c r="A357" s="73" t="s">
        <v>43</v>
      </c>
      <c r="B357" s="74" t="s">
        <v>907</v>
      </c>
      <c r="C357" s="73" t="s">
        <v>908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0</v>
      </c>
      <c r="W357" s="85">
        <v>0</v>
      </c>
      <c r="X357" s="85">
        <v>0</v>
      </c>
      <c r="Y357" s="85">
        <v>0</v>
      </c>
      <c r="Z357" s="85">
        <v>0</v>
      </c>
      <c r="AA357" s="85">
        <v>0</v>
      </c>
      <c r="AB357" s="85">
        <v>0</v>
      </c>
      <c r="AC357" s="85">
        <v>0</v>
      </c>
      <c r="AD357" s="85">
        <v>0</v>
      </c>
      <c r="AE357" s="85">
        <v>0</v>
      </c>
      <c r="AF357" s="85">
        <v>0</v>
      </c>
      <c r="AG357" s="85">
        <v>0</v>
      </c>
      <c r="AH357" s="85">
        <v>0</v>
      </c>
      <c r="AI357" s="85">
        <v>0</v>
      </c>
      <c r="AJ357" s="85">
        <v>0</v>
      </c>
      <c r="AK357" s="85">
        <v>0</v>
      </c>
      <c r="AL357" s="85">
        <v>0</v>
      </c>
      <c r="AM357" s="85">
        <v>0</v>
      </c>
      <c r="AN357" s="85">
        <v>0</v>
      </c>
      <c r="AO357" s="85">
        <v>0</v>
      </c>
      <c r="AP357" s="85">
        <v>0</v>
      </c>
      <c r="AQ357" s="85">
        <v>0</v>
      </c>
      <c r="AR357" s="85">
        <v>0</v>
      </c>
      <c r="AS357" s="85">
        <v>0</v>
      </c>
      <c r="AT357" s="85">
        <v>0</v>
      </c>
      <c r="AU357" s="85">
        <v>0</v>
      </c>
      <c r="AV357" s="85">
        <v>0</v>
      </c>
      <c r="AW357" s="85">
        <v>0</v>
      </c>
      <c r="AX357" s="85">
        <v>0</v>
      </c>
      <c r="AY357" s="85">
        <v>0</v>
      </c>
      <c r="AZ357" s="85">
        <v>0</v>
      </c>
      <c r="BA357" s="85">
        <v>0</v>
      </c>
      <c r="BB357" s="85">
        <v>0</v>
      </c>
      <c r="BC357" s="85">
        <v>0</v>
      </c>
      <c r="BD357" s="85">
        <v>0</v>
      </c>
      <c r="BE357" s="85">
        <v>0</v>
      </c>
      <c r="BF357" s="85">
        <v>0</v>
      </c>
      <c r="BG357" s="85">
        <v>0</v>
      </c>
      <c r="BH357" s="85">
        <v>0</v>
      </c>
      <c r="BI357" s="85">
        <v>0</v>
      </c>
      <c r="BJ357" s="85">
        <v>0</v>
      </c>
      <c r="BK357" s="85">
        <v>0</v>
      </c>
      <c r="BL357" s="85">
        <v>0</v>
      </c>
      <c r="BM357" s="85">
        <v>0</v>
      </c>
      <c r="BN357" s="85">
        <v>0</v>
      </c>
      <c r="BO357" s="85">
        <v>0</v>
      </c>
      <c r="BP357" s="85">
        <v>0</v>
      </c>
      <c r="BQ357" s="85">
        <v>0</v>
      </c>
      <c r="BR357" s="85">
        <v>0</v>
      </c>
      <c r="BS357" s="85">
        <v>0</v>
      </c>
      <c r="BT357" s="85">
        <v>0</v>
      </c>
      <c r="BU357" s="85">
        <v>0</v>
      </c>
      <c r="BV357" s="85">
        <v>0</v>
      </c>
      <c r="BW357" s="85">
        <v>0</v>
      </c>
      <c r="BX357" s="85">
        <v>0</v>
      </c>
      <c r="BY357" s="76"/>
    </row>
    <row r="358" spans="1:77" x14ac:dyDescent="0.2">
      <c r="A358" s="73" t="s">
        <v>43</v>
      </c>
      <c r="B358" s="74" t="s">
        <v>909</v>
      </c>
      <c r="C358" s="73" t="s">
        <v>910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  <c r="Q358" s="85">
        <v>0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0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v>0</v>
      </c>
      <c r="AU358" s="85">
        <v>0</v>
      </c>
      <c r="AV358" s="85">
        <v>0</v>
      </c>
      <c r="AW358" s="85">
        <v>0</v>
      </c>
      <c r="AX358" s="85">
        <v>0</v>
      </c>
      <c r="AY358" s="85">
        <v>0</v>
      </c>
      <c r="AZ358" s="85">
        <v>0</v>
      </c>
      <c r="BA358" s="85">
        <v>0</v>
      </c>
      <c r="BB358" s="85">
        <v>0</v>
      </c>
      <c r="BC358" s="85">
        <v>0</v>
      </c>
      <c r="BD358" s="85">
        <v>0</v>
      </c>
      <c r="BE358" s="85">
        <v>0</v>
      </c>
      <c r="BF358" s="85">
        <v>0</v>
      </c>
      <c r="BG358" s="85">
        <v>0</v>
      </c>
      <c r="BH358" s="85">
        <v>0</v>
      </c>
      <c r="BI358" s="85">
        <v>0</v>
      </c>
      <c r="BJ358" s="85">
        <v>0</v>
      </c>
      <c r="BK358" s="85">
        <v>0</v>
      </c>
      <c r="BL358" s="85">
        <v>0</v>
      </c>
      <c r="BM358" s="85">
        <v>0</v>
      </c>
      <c r="BN358" s="85">
        <v>0</v>
      </c>
      <c r="BO358" s="85">
        <v>0</v>
      </c>
      <c r="BP358" s="85">
        <v>0</v>
      </c>
      <c r="BQ358" s="85">
        <v>0</v>
      </c>
      <c r="BR358" s="85">
        <v>0</v>
      </c>
      <c r="BS358" s="85">
        <v>0</v>
      </c>
      <c r="BT358" s="85">
        <v>0</v>
      </c>
      <c r="BU358" s="85">
        <v>0</v>
      </c>
      <c r="BV358" s="85">
        <v>0</v>
      </c>
      <c r="BW358" s="85">
        <v>0</v>
      </c>
      <c r="BX358" s="85">
        <v>0</v>
      </c>
      <c r="BY358" s="76">
        <v>1734990</v>
      </c>
    </row>
    <row r="359" spans="1:77" x14ac:dyDescent="0.2">
      <c r="A359" s="73" t="s">
        <v>43</v>
      </c>
      <c r="B359" s="74" t="s">
        <v>911</v>
      </c>
      <c r="C359" s="73" t="s">
        <v>912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382500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0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6">
        <v>1600996</v>
      </c>
    </row>
    <row r="360" spans="1:77" x14ac:dyDescent="0.2">
      <c r="A360" s="73" t="s">
        <v>43</v>
      </c>
      <c r="B360" s="74" t="s">
        <v>913</v>
      </c>
      <c r="C360" s="73" t="s">
        <v>914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0</v>
      </c>
      <c r="AS360" s="75">
        <v>0</v>
      </c>
      <c r="AT360" s="75">
        <v>0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75">
        <v>0</v>
      </c>
      <c r="BG360" s="75">
        <v>0</v>
      </c>
      <c r="BH360" s="75">
        <v>0</v>
      </c>
      <c r="BI360" s="75">
        <v>1284000</v>
      </c>
      <c r="BJ360" s="75">
        <v>0</v>
      </c>
      <c r="BK360" s="75">
        <v>0</v>
      </c>
      <c r="BL360" s="75">
        <v>0</v>
      </c>
      <c r="BM360" s="75">
        <v>0</v>
      </c>
      <c r="BN360" s="75">
        <v>0</v>
      </c>
      <c r="BO360" s="75">
        <v>0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</v>
      </c>
      <c r="BV360" s="75">
        <v>0</v>
      </c>
      <c r="BW360" s="75">
        <v>0</v>
      </c>
      <c r="BX360" s="75">
        <v>0</v>
      </c>
      <c r="BY360" s="76">
        <v>5493658.0199999996</v>
      </c>
    </row>
    <row r="361" spans="1:77" x14ac:dyDescent="0.2">
      <c r="A361" s="73" t="s">
        <v>43</v>
      </c>
      <c r="B361" s="74" t="s">
        <v>915</v>
      </c>
      <c r="C361" s="73" t="s">
        <v>916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2200000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14700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6">
        <v>184422355.34</v>
      </c>
    </row>
    <row r="362" spans="1:77" x14ac:dyDescent="0.2">
      <c r="A362" s="73" t="s">
        <v>43</v>
      </c>
      <c r="B362" s="74" t="s">
        <v>917</v>
      </c>
      <c r="C362" s="73" t="s">
        <v>918</v>
      </c>
      <c r="D362" s="75">
        <v>0</v>
      </c>
      <c r="E362" s="75">
        <v>1509924.78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149200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4490000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1210343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89641.15</v>
      </c>
      <c r="BU362" s="75">
        <v>0</v>
      </c>
      <c r="BV362" s="75">
        <v>0</v>
      </c>
      <c r="BW362" s="75">
        <v>0</v>
      </c>
      <c r="BX362" s="75">
        <v>0</v>
      </c>
      <c r="BY362" s="76">
        <v>76090748.25</v>
      </c>
    </row>
    <row r="363" spans="1:77" x14ac:dyDescent="0.2">
      <c r="A363" s="73" t="s">
        <v>43</v>
      </c>
      <c r="B363" s="74" t="s">
        <v>919</v>
      </c>
      <c r="C363" s="73" t="s">
        <v>920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3388000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8300103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33333175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26927845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28997192.91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6">
        <v>97531.040000000008</v>
      </c>
    </row>
    <row r="364" spans="1:77" x14ac:dyDescent="0.2">
      <c r="A364" s="73" t="s">
        <v>43</v>
      </c>
      <c r="B364" s="74" t="s">
        <v>921</v>
      </c>
      <c r="C364" s="73" t="s">
        <v>922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3232000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9450000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6">
        <v>299932.65999999997</v>
      </c>
    </row>
    <row r="365" spans="1:77" x14ac:dyDescent="0.2">
      <c r="A365" s="73" t="s">
        <v>43</v>
      </c>
      <c r="B365" s="74" t="s">
        <v>923</v>
      </c>
      <c r="C365" s="73" t="s">
        <v>924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0</v>
      </c>
      <c r="AR365" s="85">
        <v>0</v>
      </c>
      <c r="AS365" s="85">
        <v>0</v>
      </c>
      <c r="AT365" s="85">
        <v>0</v>
      </c>
      <c r="AU365" s="85">
        <v>0</v>
      </c>
      <c r="AV365" s="85">
        <v>0</v>
      </c>
      <c r="AW365" s="85">
        <v>0</v>
      </c>
      <c r="AX365" s="85">
        <v>0</v>
      </c>
      <c r="AY365" s="85">
        <v>0</v>
      </c>
      <c r="AZ365" s="85">
        <v>0</v>
      </c>
      <c r="BA365" s="85">
        <v>0</v>
      </c>
      <c r="BB365" s="85">
        <v>0</v>
      </c>
      <c r="BC365" s="85">
        <v>0</v>
      </c>
      <c r="BD365" s="85">
        <v>0</v>
      </c>
      <c r="BE365" s="85">
        <v>0</v>
      </c>
      <c r="BF365" s="85">
        <v>0</v>
      </c>
      <c r="BG365" s="85">
        <v>0</v>
      </c>
      <c r="BH365" s="85">
        <v>0</v>
      </c>
      <c r="BI365" s="85">
        <v>0</v>
      </c>
      <c r="BJ365" s="85">
        <v>0</v>
      </c>
      <c r="BK365" s="85">
        <v>0</v>
      </c>
      <c r="BL365" s="85">
        <v>0</v>
      </c>
      <c r="BM365" s="85">
        <v>0</v>
      </c>
      <c r="BN365" s="85">
        <v>0</v>
      </c>
      <c r="BO365" s="85">
        <v>0</v>
      </c>
      <c r="BP365" s="85">
        <v>0</v>
      </c>
      <c r="BQ365" s="85">
        <v>0</v>
      </c>
      <c r="BR365" s="85">
        <v>0</v>
      </c>
      <c r="BS365" s="85">
        <v>0</v>
      </c>
      <c r="BT365" s="85">
        <v>0</v>
      </c>
      <c r="BU365" s="85">
        <v>0</v>
      </c>
      <c r="BV365" s="85">
        <v>0</v>
      </c>
      <c r="BW365" s="85">
        <v>0</v>
      </c>
      <c r="BX365" s="85">
        <v>0</v>
      </c>
      <c r="BY365" s="76">
        <v>15449667.85</v>
      </c>
    </row>
    <row r="366" spans="1:77" x14ac:dyDescent="0.2">
      <c r="A366" s="73" t="s">
        <v>43</v>
      </c>
      <c r="B366" s="74" t="s">
        <v>925</v>
      </c>
      <c r="C366" s="73" t="s">
        <v>926</v>
      </c>
      <c r="D366" s="75">
        <v>69651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217394.34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88173.6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0</v>
      </c>
      <c r="AS366" s="75">
        <v>0</v>
      </c>
      <c r="AT366" s="75">
        <v>0</v>
      </c>
      <c r="AU366" s="75">
        <v>0</v>
      </c>
      <c r="AV366" s="75">
        <v>0</v>
      </c>
      <c r="AW366" s="75">
        <v>0</v>
      </c>
      <c r="AX366" s="75">
        <v>0</v>
      </c>
      <c r="AY366" s="75">
        <v>0</v>
      </c>
      <c r="AZ366" s="75">
        <v>0</v>
      </c>
      <c r="BA366" s="75">
        <v>0</v>
      </c>
      <c r="BB366" s="75">
        <v>0</v>
      </c>
      <c r="BC366" s="75">
        <v>0</v>
      </c>
      <c r="BD366" s="75">
        <v>0</v>
      </c>
      <c r="BE366" s="75">
        <v>0</v>
      </c>
      <c r="BF366" s="75">
        <v>0</v>
      </c>
      <c r="BG366" s="75">
        <v>0</v>
      </c>
      <c r="BH366" s="75">
        <v>0</v>
      </c>
      <c r="BI366" s="75">
        <v>0</v>
      </c>
      <c r="BJ366" s="75">
        <v>0</v>
      </c>
      <c r="BK366" s="75">
        <v>0</v>
      </c>
      <c r="BL366" s="75">
        <v>0</v>
      </c>
      <c r="BM366" s="75">
        <v>0</v>
      </c>
      <c r="BN366" s="75">
        <v>0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0</v>
      </c>
      <c r="BU366" s="75">
        <v>0</v>
      </c>
      <c r="BV366" s="75">
        <v>0</v>
      </c>
      <c r="BW366" s="75">
        <v>0</v>
      </c>
      <c r="BX366" s="75">
        <v>0</v>
      </c>
      <c r="BY366" s="76">
        <v>19322196.5</v>
      </c>
    </row>
    <row r="367" spans="1:77" x14ac:dyDescent="0.2">
      <c r="A367" s="73" t="s">
        <v>43</v>
      </c>
      <c r="B367" s="74" t="s">
        <v>927</v>
      </c>
      <c r="C367" s="73" t="s">
        <v>928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0</v>
      </c>
      <c r="AF367" s="85">
        <v>0</v>
      </c>
      <c r="AG367" s="85">
        <v>0</v>
      </c>
      <c r="AH367" s="85">
        <v>0</v>
      </c>
      <c r="AI367" s="85">
        <v>0</v>
      </c>
      <c r="AJ367" s="85">
        <v>0</v>
      </c>
      <c r="AK367" s="85">
        <v>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0</v>
      </c>
      <c r="AR367" s="85">
        <v>0</v>
      </c>
      <c r="AS367" s="85">
        <v>0</v>
      </c>
      <c r="AT367" s="85">
        <v>0</v>
      </c>
      <c r="AU367" s="85">
        <v>0</v>
      </c>
      <c r="AV367" s="85">
        <v>0</v>
      </c>
      <c r="AW367" s="85">
        <v>0</v>
      </c>
      <c r="AX367" s="85">
        <v>0</v>
      </c>
      <c r="AY367" s="85">
        <v>0</v>
      </c>
      <c r="AZ367" s="85">
        <v>0</v>
      </c>
      <c r="BA367" s="85">
        <v>0</v>
      </c>
      <c r="BB367" s="85">
        <v>0</v>
      </c>
      <c r="BC367" s="85">
        <v>0</v>
      </c>
      <c r="BD367" s="85">
        <v>0</v>
      </c>
      <c r="BE367" s="85">
        <v>0</v>
      </c>
      <c r="BF367" s="85">
        <v>0</v>
      </c>
      <c r="BG367" s="85">
        <v>0</v>
      </c>
      <c r="BH367" s="85">
        <v>0</v>
      </c>
      <c r="BI367" s="85">
        <v>0</v>
      </c>
      <c r="BJ367" s="85">
        <v>0</v>
      </c>
      <c r="BK367" s="85">
        <v>0</v>
      </c>
      <c r="BL367" s="85">
        <v>0</v>
      </c>
      <c r="BM367" s="85">
        <v>0</v>
      </c>
      <c r="BN367" s="85">
        <v>0</v>
      </c>
      <c r="BO367" s="85">
        <v>0</v>
      </c>
      <c r="BP367" s="85">
        <v>0</v>
      </c>
      <c r="BQ367" s="85">
        <v>0</v>
      </c>
      <c r="BR367" s="85">
        <v>0</v>
      </c>
      <c r="BS367" s="85">
        <v>0</v>
      </c>
      <c r="BT367" s="85">
        <v>0</v>
      </c>
      <c r="BU367" s="85">
        <v>0</v>
      </c>
      <c r="BV367" s="85">
        <v>0</v>
      </c>
      <c r="BW367" s="85">
        <v>0</v>
      </c>
      <c r="BX367" s="85">
        <v>0</v>
      </c>
      <c r="BY367" s="76">
        <v>445548.6</v>
      </c>
    </row>
    <row r="368" spans="1:77" x14ac:dyDescent="0.2">
      <c r="A368" s="73" t="s">
        <v>43</v>
      </c>
      <c r="B368" s="74" t="s">
        <v>929</v>
      </c>
      <c r="C368" s="73" t="s">
        <v>421</v>
      </c>
      <c r="D368" s="75">
        <v>81000</v>
      </c>
      <c r="E368" s="75"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227100</v>
      </c>
      <c r="K368" s="75">
        <v>0</v>
      </c>
      <c r="L368" s="75">
        <v>0</v>
      </c>
      <c r="M368" s="75">
        <v>0</v>
      </c>
      <c r="N368" s="75">
        <v>33950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0</v>
      </c>
      <c r="U368" s="75">
        <v>0</v>
      </c>
      <c r="V368" s="75">
        <v>338270</v>
      </c>
      <c r="W368" s="75">
        <v>102560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136550</v>
      </c>
      <c r="AF368" s="75">
        <v>180736.25</v>
      </c>
      <c r="AG368" s="75">
        <v>0</v>
      </c>
      <c r="AH368" s="75">
        <v>0</v>
      </c>
      <c r="AI368" s="75">
        <v>0</v>
      </c>
      <c r="AJ368" s="75">
        <v>0</v>
      </c>
      <c r="AK368" s="75">
        <v>64723.25</v>
      </c>
      <c r="AL368" s="75">
        <v>0</v>
      </c>
      <c r="AM368" s="75">
        <v>0</v>
      </c>
      <c r="AN368" s="75">
        <v>0</v>
      </c>
      <c r="AO368" s="75">
        <v>0</v>
      </c>
      <c r="AP368" s="75">
        <v>0</v>
      </c>
      <c r="AQ368" s="75">
        <v>212975</v>
      </c>
      <c r="AR368" s="75">
        <v>0</v>
      </c>
      <c r="AS368" s="75">
        <v>0</v>
      </c>
      <c r="AT368" s="75">
        <v>0</v>
      </c>
      <c r="AU368" s="75">
        <v>0</v>
      </c>
      <c r="AV368" s="75">
        <v>0</v>
      </c>
      <c r="AW368" s="75">
        <v>0</v>
      </c>
      <c r="AX368" s="75">
        <v>102067.5</v>
      </c>
      <c r="AY368" s="75">
        <v>11560</v>
      </c>
      <c r="AZ368" s="75">
        <v>0</v>
      </c>
      <c r="BA368" s="75">
        <v>0</v>
      </c>
      <c r="BB368" s="75">
        <v>0</v>
      </c>
      <c r="BC368" s="75">
        <v>158439</v>
      </c>
      <c r="BD368" s="75">
        <v>0</v>
      </c>
      <c r="BE368" s="75">
        <v>106298.25</v>
      </c>
      <c r="BF368" s="75">
        <v>71648</v>
      </c>
      <c r="BG368" s="75">
        <v>0</v>
      </c>
      <c r="BH368" s="75">
        <v>0</v>
      </c>
      <c r="BI368" s="75">
        <v>62450</v>
      </c>
      <c r="BJ368" s="75">
        <v>0</v>
      </c>
      <c r="BK368" s="75">
        <v>0</v>
      </c>
      <c r="BL368" s="75">
        <v>0</v>
      </c>
      <c r="BM368" s="75">
        <v>119580.25</v>
      </c>
      <c r="BN368" s="75">
        <v>0</v>
      </c>
      <c r="BO368" s="75">
        <v>0</v>
      </c>
      <c r="BP368" s="75">
        <v>46000</v>
      </c>
      <c r="BQ368" s="75">
        <v>0</v>
      </c>
      <c r="BR368" s="75">
        <v>0</v>
      </c>
      <c r="BS368" s="75">
        <v>184040</v>
      </c>
      <c r="BT368" s="75">
        <v>0</v>
      </c>
      <c r="BU368" s="75">
        <v>0</v>
      </c>
      <c r="BV368" s="75">
        <v>0</v>
      </c>
      <c r="BW368" s="75">
        <v>0</v>
      </c>
      <c r="BX368" s="75">
        <v>0</v>
      </c>
      <c r="BY368" s="76">
        <v>1968558.5</v>
      </c>
    </row>
    <row r="369" spans="1:77" x14ac:dyDescent="0.2">
      <c r="A369" s="73" t="s">
        <v>43</v>
      </c>
      <c r="B369" s="74" t="s">
        <v>930</v>
      </c>
      <c r="C369" s="73" t="s">
        <v>931</v>
      </c>
      <c r="D369" s="75">
        <v>26162.799999999999</v>
      </c>
      <c r="E369" s="75">
        <v>0</v>
      </c>
      <c r="F369" s="75">
        <v>0</v>
      </c>
      <c r="G369" s="75">
        <v>0</v>
      </c>
      <c r="H369" s="75">
        <v>0</v>
      </c>
      <c r="I369" s="75">
        <v>8000</v>
      </c>
      <c r="J369" s="75">
        <v>638900.25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5">
        <v>12590</v>
      </c>
      <c r="V369" s="75">
        <v>43900.75</v>
      </c>
      <c r="W369" s="75">
        <v>0</v>
      </c>
      <c r="X369" s="75">
        <v>0</v>
      </c>
      <c r="Y369" s="75">
        <v>45590</v>
      </c>
      <c r="Z369" s="75">
        <v>0</v>
      </c>
      <c r="AA369" s="75">
        <v>0</v>
      </c>
      <c r="AB369" s="75">
        <v>0</v>
      </c>
      <c r="AC369" s="75">
        <v>0</v>
      </c>
      <c r="AD369" s="75">
        <v>0</v>
      </c>
      <c r="AE369" s="75">
        <v>91883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  <c r="AM369" s="75">
        <v>0</v>
      </c>
      <c r="AN369" s="75">
        <v>0</v>
      </c>
      <c r="AO369" s="75">
        <v>0</v>
      </c>
      <c r="AP369" s="75">
        <v>0</v>
      </c>
      <c r="AQ369" s="75">
        <v>39583</v>
      </c>
      <c r="AR369" s="75">
        <v>0</v>
      </c>
      <c r="AS369" s="75">
        <v>0</v>
      </c>
      <c r="AT369" s="75">
        <v>0</v>
      </c>
      <c r="AU369" s="75">
        <v>0</v>
      </c>
      <c r="AV369" s="75">
        <v>0</v>
      </c>
      <c r="AW369" s="75">
        <v>0</v>
      </c>
      <c r="AX369" s="75">
        <v>63403</v>
      </c>
      <c r="AY369" s="75">
        <v>17863</v>
      </c>
      <c r="AZ369" s="75">
        <v>0</v>
      </c>
      <c r="BA369" s="75">
        <v>0</v>
      </c>
      <c r="BB369" s="75">
        <v>0</v>
      </c>
      <c r="BC369" s="75">
        <v>0</v>
      </c>
      <c r="BD369" s="75">
        <v>0</v>
      </c>
      <c r="BE369" s="75">
        <v>0</v>
      </c>
      <c r="BF369" s="75">
        <v>32000</v>
      </c>
      <c r="BG369" s="75">
        <v>0</v>
      </c>
      <c r="BH369" s="75">
        <v>0</v>
      </c>
      <c r="BI369" s="75">
        <v>86061</v>
      </c>
      <c r="BJ369" s="75">
        <v>19022</v>
      </c>
      <c r="BK369" s="75">
        <v>45282.5</v>
      </c>
      <c r="BL369" s="75">
        <v>0</v>
      </c>
      <c r="BM369" s="75">
        <v>0</v>
      </c>
      <c r="BN369" s="75">
        <v>0</v>
      </c>
      <c r="BO369" s="75">
        <v>0</v>
      </c>
      <c r="BP369" s="75">
        <v>2800</v>
      </c>
      <c r="BQ369" s="75">
        <v>0</v>
      </c>
      <c r="BR369" s="75">
        <v>0</v>
      </c>
      <c r="BS369" s="75">
        <v>0</v>
      </c>
      <c r="BT369" s="75">
        <v>0</v>
      </c>
      <c r="BU369" s="75">
        <v>0</v>
      </c>
      <c r="BV369" s="75">
        <v>0</v>
      </c>
      <c r="BW369" s="75">
        <v>0</v>
      </c>
      <c r="BX369" s="75">
        <v>0</v>
      </c>
      <c r="BY369" s="76">
        <v>2797470.45</v>
      </c>
    </row>
    <row r="370" spans="1:77" x14ac:dyDescent="0.2">
      <c r="A370" s="73" t="s">
        <v>43</v>
      </c>
      <c r="B370" s="74" t="s">
        <v>932</v>
      </c>
      <c r="C370" s="73" t="s">
        <v>933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  <c r="AM370" s="75">
        <v>0</v>
      </c>
      <c r="AN370" s="75">
        <v>0</v>
      </c>
      <c r="AO370" s="75">
        <v>0</v>
      </c>
      <c r="AP370" s="75">
        <v>0</v>
      </c>
      <c r="AQ370" s="75">
        <v>0</v>
      </c>
      <c r="AR370" s="75">
        <v>0</v>
      </c>
      <c r="AS370" s="75">
        <v>0</v>
      </c>
      <c r="AT370" s="75">
        <v>0</v>
      </c>
      <c r="AU370" s="75">
        <v>0</v>
      </c>
      <c r="AV370" s="75">
        <v>0</v>
      </c>
      <c r="AW370" s="75">
        <v>0</v>
      </c>
      <c r="AX370" s="75">
        <v>0</v>
      </c>
      <c r="AY370" s="75">
        <v>0</v>
      </c>
      <c r="AZ370" s="75">
        <v>0</v>
      </c>
      <c r="BA370" s="75">
        <v>0</v>
      </c>
      <c r="BB370" s="75">
        <v>0</v>
      </c>
      <c r="BC370" s="75">
        <v>0</v>
      </c>
      <c r="BD370" s="75">
        <v>0</v>
      </c>
      <c r="BE370" s="75">
        <v>0</v>
      </c>
      <c r="BF370" s="75">
        <v>2264</v>
      </c>
      <c r="BG370" s="75">
        <v>0</v>
      </c>
      <c r="BH370" s="75">
        <v>0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0</v>
      </c>
      <c r="BP370" s="75">
        <v>0</v>
      </c>
      <c r="BQ370" s="75">
        <v>0</v>
      </c>
      <c r="BR370" s="75">
        <v>0</v>
      </c>
      <c r="BS370" s="75">
        <v>0</v>
      </c>
      <c r="BT370" s="75">
        <v>0</v>
      </c>
      <c r="BU370" s="75">
        <v>0</v>
      </c>
      <c r="BV370" s="75">
        <v>0</v>
      </c>
      <c r="BW370" s="75">
        <v>0</v>
      </c>
      <c r="BX370" s="75">
        <v>0</v>
      </c>
      <c r="BY370" s="76">
        <v>58139.5</v>
      </c>
    </row>
    <row r="371" spans="1:77" x14ac:dyDescent="0.2">
      <c r="A371" s="73" t="s">
        <v>43</v>
      </c>
      <c r="B371" s="74" t="s">
        <v>934</v>
      </c>
      <c r="C371" s="73" t="s">
        <v>935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5">
        <v>0</v>
      </c>
      <c r="V371" s="75">
        <v>44550</v>
      </c>
      <c r="W371" s="75">
        <v>0</v>
      </c>
      <c r="X371" s="75">
        <v>0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  <c r="AM371" s="75">
        <v>0</v>
      </c>
      <c r="AN371" s="75">
        <v>0</v>
      </c>
      <c r="AO371" s="75">
        <v>0</v>
      </c>
      <c r="AP371" s="75">
        <v>0</v>
      </c>
      <c r="AQ371" s="75">
        <v>0</v>
      </c>
      <c r="AR371" s="75">
        <v>0</v>
      </c>
      <c r="AS371" s="75">
        <v>0</v>
      </c>
      <c r="AT371" s="75">
        <v>0</v>
      </c>
      <c r="AU371" s="75">
        <v>0</v>
      </c>
      <c r="AV371" s="75">
        <v>0</v>
      </c>
      <c r="AW371" s="75">
        <v>0</v>
      </c>
      <c r="AX371" s="75">
        <v>0</v>
      </c>
      <c r="AY371" s="75">
        <v>0</v>
      </c>
      <c r="AZ371" s="75">
        <v>0</v>
      </c>
      <c r="BA371" s="75">
        <v>0</v>
      </c>
      <c r="BB371" s="75">
        <v>0</v>
      </c>
      <c r="BC371" s="75">
        <v>0</v>
      </c>
      <c r="BD371" s="75">
        <v>0</v>
      </c>
      <c r="BE371" s="75">
        <v>0</v>
      </c>
      <c r="BF371" s="75">
        <v>0</v>
      </c>
      <c r="BG371" s="75">
        <v>0</v>
      </c>
      <c r="BH371" s="75">
        <v>0</v>
      </c>
      <c r="BI371" s="75">
        <v>0</v>
      </c>
      <c r="BJ371" s="75">
        <v>0</v>
      </c>
      <c r="BK371" s="75">
        <v>0</v>
      </c>
      <c r="BL371" s="75">
        <v>0</v>
      </c>
      <c r="BM371" s="75">
        <v>0</v>
      </c>
      <c r="BN371" s="75">
        <v>0</v>
      </c>
      <c r="BO371" s="75">
        <v>0</v>
      </c>
      <c r="BP371" s="75">
        <v>0</v>
      </c>
      <c r="BQ371" s="75">
        <v>0</v>
      </c>
      <c r="BR371" s="75">
        <v>0</v>
      </c>
      <c r="BS371" s="75">
        <v>0</v>
      </c>
      <c r="BT371" s="75">
        <v>0</v>
      </c>
      <c r="BU371" s="75">
        <v>0</v>
      </c>
      <c r="BV371" s="75">
        <v>0</v>
      </c>
      <c r="BW371" s="75">
        <v>0</v>
      </c>
      <c r="BX371" s="75">
        <v>0</v>
      </c>
      <c r="BY371" s="76"/>
    </row>
    <row r="372" spans="1:77" x14ac:dyDescent="0.2">
      <c r="A372" s="73" t="s">
        <v>43</v>
      </c>
      <c r="B372" s="74" t="s">
        <v>936</v>
      </c>
      <c r="C372" s="73" t="s">
        <v>937</v>
      </c>
      <c r="D372" s="75">
        <v>0</v>
      </c>
      <c r="E372" s="75"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148182.79999999999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0</v>
      </c>
      <c r="W372" s="75">
        <v>0</v>
      </c>
      <c r="X372" s="75">
        <v>0</v>
      </c>
      <c r="Y372" s="75">
        <v>0</v>
      </c>
      <c r="Z372" s="75">
        <v>0</v>
      </c>
      <c r="AA372" s="75">
        <v>0</v>
      </c>
      <c r="AB372" s="75">
        <v>0</v>
      </c>
      <c r="AC372" s="75">
        <v>0</v>
      </c>
      <c r="AD372" s="75">
        <v>0</v>
      </c>
      <c r="AE372" s="75">
        <v>9995</v>
      </c>
      <c r="AF372" s="75">
        <v>0</v>
      </c>
      <c r="AG372" s="75">
        <v>0</v>
      </c>
      <c r="AH372" s="75">
        <v>0</v>
      </c>
      <c r="AI372" s="75">
        <v>0</v>
      </c>
      <c r="AJ372" s="75">
        <v>0</v>
      </c>
      <c r="AK372" s="75">
        <v>0</v>
      </c>
      <c r="AL372" s="75">
        <v>0</v>
      </c>
      <c r="AM372" s="75">
        <v>0</v>
      </c>
      <c r="AN372" s="75">
        <v>0</v>
      </c>
      <c r="AO372" s="75">
        <v>0</v>
      </c>
      <c r="AP372" s="75">
        <v>0</v>
      </c>
      <c r="AQ372" s="75">
        <v>11000</v>
      </c>
      <c r="AR372" s="75">
        <v>0</v>
      </c>
      <c r="AS372" s="75">
        <v>0</v>
      </c>
      <c r="AT372" s="75">
        <v>0</v>
      </c>
      <c r="AU372" s="75">
        <v>0</v>
      </c>
      <c r="AV372" s="75">
        <v>0</v>
      </c>
      <c r="AW372" s="75">
        <v>0</v>
      </c>
      <c r="AX372" s="75">
        <v>0</v>
      </c>
      <c r="AY372" s="75">
        <v>0</v>
      </c>
      <c r="AZ372" s="75">
        <v>0</v>
      </c>
      <c r="BA372" s="75">
        <v>0</v>
      </c>
      <c r="BB372" s="75">
        <v>0</v>
      </c>
      <c r="BC372" s="75">
        <v>0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0</v>
      </c>
      <c r="BP372" s="75">
        <v>0</v>
      </c>
      <c r="BQ372" s="75">
        <v>0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6">
        <v>82758.55</v>
      </c>
    </row>
    <row r="373" spans="1:77" x14ac:dyDescent="0.2">
      <c r="A373" s="73" t="s">
        <v>43</v>
      </c>
      <c r="B373" s="74" t="s">
        <v>938</v>
      </c>
      <c r="C373" s="73" t="s">
        <v>939</v>
      </c>
      <c r="D373" s="75">
        <v>0</v>
      </c>
      <c r="E373" s="75"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206.36</v>
      </c>
      <c r="R373" s="75">
        <v>0</v>
      </c>
      <c r="S373" s="75">
        <v>0</v>
      </c>
      <c r="T373" s="75">
        <v>0</v>
      </c>
      <c r="U373" s="75">
        <v>0</v>
      </c>
      <c r="V373" s="75">
        <v>0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  <c r="AM373" s="75">
        <v>0</v>
      </c>
      <c r="AN373" s="75">
        <v>0</v>
      </c>
      <c r="AO373" s="75">
        <v>0</v>
      </c>
      <c r="AP373" s="75">
        <v>0</v>
      </c>
      <c r="AQ373" s="75">
        <v>0</v>
      </c>
      <c r="AR373" s="75">
        <v>0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0</v>
      </c>
      <c r="AZ373" s="75">
        <v>0</v>
      </c>
      <c r="BA373" s="75">
        <v>0</v>
      </c>
      <c r="BB373" s="75">
        <v>0</v>
      </c>
      <c r="BC373" s="75">
        <v>0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0</v>
      </c>
      <c r="BP373" s="75">
        <v>203071.3</v>
      </c>
      <c r="BQ373" s="75">
        <v>0</v>
      </c>
      <c r="BR373" s="75">
        <v>0</v>
      </c>
      <c r="BS373" s="75">
        <v>0</v>
      </c>
      <c r="BT373" s="75">
        <v>0</v>
      </c>
      <c r="BU373" s="75">
        <v>0</v>
      </c>
      <c r="BV373" s="75">
        <v>0</v>
      </c>
      <c r="BW373" s="75">
        <v>0</v>
      </c>
      <c r="BX373" s="75">
        <v>0</v>
      </c>
      <c r="BY373" s="76">
        <v>808413.02</v>
      </c>
    </row>
    <row r="374" spans="1:77" x14ac:dyDescent="0.2">
      <c r="A374" s="73" t="s">
        <v>43</v>
      </c>
      <c r="B374" s="74" t="s">
        <v>940</v>
      </c>
      <c r="C374" s="73" t="s">
        <v>941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5">
        <v>0</v>
      </c>
      <c r="V374" s="75">
        <v>0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0</v>
      </c>
      <c r="AL374" s="75">
        <v>0</v>
      </c>
      <c r="AM374" s="75">
        <v>0</v>
      </c>
      <c r="AN374" s="75">
        <v>0</v>
      </c>
      <c r="AO374" s="75">
        <v>0</v>
      </c>
      <c r="AP374" s="75">
        <v>0</v>
      </c>
      <c r="AQ374" s="75">
        <v>0</v>
      </c>
      <c r="AR374" s="75">
        <v>0</v>
      </c>
      <c r="AS374" s="75">
        <v>0</v>
      </c>
      <c r="AT374" s="75">
        <v>0</v>
      </c>
      <c r="AU374" s="75">
        <v>0</v>
      </c>
      <c r="AV374" s="75">
        <v>0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0</v>
      </c>
      <c r="BD374" s="75">
        <v>0</v>
      </c>
      <c r="BE374" s="75">
        <v>0</v>
      </c>
      <c r="BF374" s="75">
        <v>0</v>
      </c>
      <c r="BG374" s="75">
        <v>0</v>
      </c>
      <c r="BH374" s="75">
        <v>0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0</v>
      </c>
      <c r="BP374" s="75">
        <v>24178.63</v>
      </c>
      <c r="BQ374" s="75">
        <v>0</v>
      </c>
      <c r="BR374" s="75">
        <v>0</v>
      </c>
      <c r="BS374" s="75">
        <v>0</v>
      </c>
      <c r="BT374" s="75">
        <v>0</v>
      </c>
      <c r="BU374" s="75">
        <v>0</v>
      </c>
      <c r="BV374" s="75">
        <v>0</v>
      </c>
      <c r="BW374" s="75">
        <v>0</v>
      </c>
      <c r="BX374" s="75">
        <v>0</v>
      </c>
      <c r="BY374" s="76">
        <v>19453504.259999998</v>
      </c>
    </row>
    <row r="375" spans="1:77" x14ac:dyDescent="0.2">
      <c r="A375" s="73" t="s">
        <v>43</v>
      </c>
      <c r="B375" s="74" t="s">
        <v>942</v>
      </c>
      <c r="C375" s="73" t="s">
        <v>943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  <c r="Q375" s="85">
        <v>0</v>
      </c>
      <c r="R375" s="85">
        <v>0</v>
      </c>
      <c r="S375" s="85">
        <v>0</v>
      </c>
      <c r="T375" s="85">
        <v>0</v>
      </c>
      <c r="U375" s="85">
        <v>0</v>
      </c>
      <c r="V375" s="85">
        <v>0</v>
      </c>
      <c r="W375" s="85">
        <v>0</v>
      </c>
      <c r="X375" s="85">
        <v>0</v>
      </c>
      <c r="Y375" s="85">
        <v>0</v>
      </c>
      <c r="Z375" s="85">
        <v>0</v>
      </c>
      <c r="AA375" s="85">
        <v>0</v>
      </c>
      <c r="AB375" s="85">
        <v>0</v>
      </c>
      <c r="AC375" s="85">
        <v>0</v>
      </c>
      <c r="AD375" s="85">
        <v>0</v>
      </c>
      <c r="AE375" s="85">
        <v>0</v>
      </c>
      <c r="AF375" s="85">
        <v>0</v>
      </c>
      <c r="AG375" s="85">
        <v>0</v>
      </c>
      <c r="AH375" s="85">
        <v>0</v>
      </c>
      <c r="AI375" s="85">
        <v>0</v>
      </c>
      <c r="AJ375" s="85">
        <v>0</v>
      </c>
      <c r="AK375" s="85">
        <v>0</v>
      </c>
      <c r="AL375" s="85">
        <v>0</v>
      </c>
      <c r="AM375" s="85">
        <v>0</v>
      </c>
      <c r="AN375" s="85">
        <v>0</v>
      </c>
      <c r="AO375" s="85">
        <v>0</v>
      </c>
      <c r="AP375" s="85">
        <v>0</v>
      </c>
      <c r="AQ375" s="85">
        <v>0</v>
      </c>
      <c r="AR375" s="85">
        <v>0</v>
      </c>
      <c r="AS375" s="85">
        <v>0</v>
      </c>
      <c r="AT375" s="85">
        <v>0</v>
      </c>
      <c r="AU375" s="85">
        <v>0</v>
      </c>
      <c r="AV375" s="85">
        <v>0</v>
      </c>
      <c r="AW375" s="85">
        <v>0</v>
      </c>
      <c r="AX375" s="85">
        <v>0</v>
      </c>
      <c r="AY375" s="85">
        <v>0</v>
      </c>
      <c r="AZ375" s="85">
        <v>0</v>
      </c>
      <c r="BA375" s="85">
        <v>0</v>
      </c>
      <c r="BB375" s="85">
        <v>0</v>
      </c>
      <c r="BC375" s="85">
        <v>0</v>
      </c>
      <c r="BD375" s="85">
        <v>0</v>
      </c>
      <c r="BE375" s="85">
        <v>0</v>
      </c>
      <c r="BF375" s="85">
        <v>0</v>
      </c>
      <c r="BG375" s="85">
        <v>0</v>
      </c>
      <c r="BH375" s="85">
        <v>0</v>
      </c>
      <c r="BI375" s="85">
        <v>0</v>
      </c>
      <c r="BJ375" s="85">
        <v>0</v>
      </c>
      <c r="BK375" s="85">
        <v>0</v>
      </c>
      <c r="BL375" s="85">
        <v>0</v>
      </c>
      <c r="BM375" s="85">
        <v>0</v>
      </c>
      <c r="BN375" s="85">
        <v>0</v>
      </c>
      <c r="BO375" s="85">
        <v>0</v>
      </c>
      <c r="BP375" s="85">
        <v>0</v>
      </c>
      <c r="BQ375" s="85">
        <v>0</v>
      </c>
      <c r="BR375" s="85">
        <v>0</v>
      </c>
      <c r="BS375" s="85">
        <v>0</v>
      </c>
      <c r="BT375" s="85">
        <v>0</v>
      </c>
      <c r="BU375" s="85">
        <v>0</v>
      </c>
      <c r="BV375" s="85">
        <v>0</v>
      </c>
      <c r="BW375" s="85">
        <v>0</v>
      </c>
      <c r="BX375" s="85">
        <v>0</v>
      </c>
      <c r="BY375" s="76">
        <v>219575464.84999999</v>
      </c>
    </row>
    <row r="376" spans="1:77" x14ac:dyDescent="0.2">
      <c r="A376" s="73" t="s">
        <v>43</v>
      </c>
      <c r="B376" s="74" t="s">
        <v>944</v>
      </c>
      <c r="C376" s="73" t="s">
        <v>945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5">
        <v>0</v>
      </c>
      <c r="V376" s="75">
        <v>0</v>
      </c>
      <c r="W376" s="75">
        <v>0</v>
      </c>
      <c r="X376" s="75">
        <v>26376.75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5">
        <v>0</v>
      </c>
      <c r="AN376" s="75">
        <v>0</v>
      </c>
      <c r="AO376" s="75">
        <v>0</v>
      </c>
      <c r="AP376" s="75">
        <v>0</v>
      </c>
      <c r="AQ376" s="75">
        <v>0</v>
      </c>
      <c r="AR376" s="75">
        <v>0</v>
      </c>
      <c r="AS376" s="75">
        <v>0</v>
      </c>
      <c r="AT376" s="75">
        <v>0</v>
      </c>
      <c r="AU376" s="75">
        <v>0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0</v>
      </c>
      <c r="BD376" s="75">
        <v>339732.83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1450</v>
      </c>
      <c r="BM376" s="75">
        <v>0</v>
      </c>
      <c r="BN376" s="75">
        <v>0</v>
      </c>
      <c r="BO376" s="75">
        <v>0</v>
      </c>
      <c r="BP376" s="75">
        <v>0</v>
      </c>
      <c r="BQ376" s="75">
        <v>0</v>
      </c>
      <c r="BR376" s="75">
        <v>0</v>
      </c>
      <c r="BS376" s="75">
        <v>0</v>
      </c>
      <c r="BT376" s="75">
        <v>0</v>
      </c>
      <c r="BU376" s="75">
        <v>0</v>
      </c>
      <c r="BV376" s="75">
        <v>0</v>
      </c>
      <c r="BW376" s="75">
        <v>0</v>
      </c>
      <c r="BX376" s="75">
        <v>0</v>
      </c>
      <c r="BY376" s="76">
        <v>110155595.43000001</v>
      </c>
    </row>
    <row r="377" spans="1:77" x14ac:dyDescent="0.2">
      <c r="A377" s="73" t="s">
        <v>43</v>
      </c>
      <c r="B377" s="74" t="s">
        <v>946</v>
      </c>
      <c r="C377" s="73" t="s">
        <v>947</v>
      </c>
      <c r="D377" s="75">
        <v>0</v>
      </c>
      <c r="E377" s="75"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5">
        <v>0</v>
      </c>
      <c r="V377" s="75">
        <v>0</v>
      </c>
      <c r="W377" s="75">
        <v>0</v>
      </c>
      <c r="X377" s="75">
        <v>0</v>
      </c>
      <c r="Y377" s="75">
        <v>0</v>
      </c>
      <c r="Z377" s="75">
        <v>0</v>
      </c>
      <c r="AA377" s="75">
        <v>0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0</v>
      </c>
      <c r="AJ377" s="75">
        <v>0</v>
      </c>
      <c r="AK377" s="75">
        <v>0</v>
      </c>
      <c r="AL377" s="75">
        <v>0</v>
      </c>
      <c r="AM377" s="75">
        <v>0</v>
      </c>
      <c r="AN377" s="75">
        <v>0</v>
      </c>
      <c r="AO377" s="75">
        <v>0</v>
      </c>
      <c r="AP377" s="75">
        <v>0</v>
      </c>
      <c r="AQ377" s="75">
        <v>0</v>
      </c>
      <c r="AR377" s="75">
        <v>0</v>
      </c>
      <c r="AS377" s="75">
        <v>0</v>
      </c>
      <c r="AT377" s="75">
        <v>0</v>
      </c>
      <c r="AU377" s="75">
        <v>0</v>
      </c>
      <c r="AV377" s="75">
        <v>0</v>
      </c>
      <c r="AW377" s="75">
        <v>0</v>
      </c>
      <c r="AX377" s="75">
        <v>0</v>
      </c>
      <c r="AY377" s="75">
        <v>0</v>
      </c>
      <c r="AZ377" s="75">
        <v>0</v>
      </c>
      <c r="BA377" s="75">
        <v>0</v>
      </c>
      <c r="BB377" s="75">
        <v>0</v>
      </c>
      <c r="BC377" s="75">
        <v>0</v>
      </c>
      <c r="BD377" s="75">
        <v>512518.35</v>
      </c>
      <c r="BE377" s="75">
        <v>0</v>
      </c>
      <c r="BF377" s="75">
        <v>0</v>
      </c>
      <c r="BG377" s="75">
        <v>0</v>
      </c>
      <c r="BH377" s="75">
        <v>0</v>
      </c>
      <c r="BI377" s="75">
        <v>0</v>
      </c>
      <c r="BJ377" s="75">
        <v>0</v>
      </c>
      <c r="BK377" s="75">
        <v>0</v>
      </c>
      <c r="BL377" s="75">
        <v>0</v>
      </c>
      <c r="BM377" s="75">
        <v>0</v>
      </c>
      <c r="BN377" s="75">
        <v>0</v>
      </c>
      <c r="BO377" s="75">
        <v>0</v>
      </c>
      <c r="BP377" s="75">
        <v>0</v>
      </c>
      <c r="BQ377" s="75">
        <v>0</v>
      </c>
      <c r="BR377" s="75">
        <v>0</v>
      </c>
      <c r="BS377" s="75">
        <v>0</v>
      </c>
      <c r="BT377" s="75">
        <v>0</v>
      </c>
      <c r="BU377" s="75">
        <v>0</v>
      </c>
      <c r="BV377" s="75">
        <v>0</v>
      </c>
      <c r="BW377" s="75">
        <v>0</v>
      </c>
      <c r="BX377" s="75">
        <v>0</v>
      </c>
      <c r="BY377" s="76">
        <v>892163.36999999988</v>
      </c>
    </row>
    <row r="378" spans="1:77" x14ac:dyDescent="0.2">
      <c r="A378" s="73" t="s">
        <v>43</v>
      </c>
      <c r="B378" s="74" t="s">
        <v>948</v>
      </c>
      <c r="C378" s="73" t="s">
        <v>949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0</v>
      </c>
      <c r="P378" s="85">
        <v>0</v>
      </c>
      <c r="Q378" s="85">
        <v>0</v>
      </c>
      <c r="R378" s="85">
        <v>0</v>
      </c>
      <c r="S378" s="85">
        <v>0</v>
      </c>
      <c r="T378" s="85">
        <v>0</v>
      </c>
      <c r="U378" s="85">
        <v>0</v>
      </c>
      <c r="V378" s="85">
        <v>0</v>
      </c>
      <c r="W378" s="85">
        <v>0</v>
      </c>
      <c r="X378" s="85">
        <v>0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0</v>
      </c>
      <c r="AF378" s="85">
        <v>0</v>
      </c>
      <c r="AG378" s="85">
        <v>0</v>
      </c>
      <c r="AH378" s="85">
        <v>0</v>
      </c>
      <c r="AI378" s="85">
        <v>0</v>
      </c>
      <c r="AJ378" s="85">
        <v>0</v>
      </c>
      <c r="AK378" s="85">
        <v>0</v>
      </c>
      <c r="AL378" s="85">
        <v>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v>0</v>
      </c>
      <c r="AU378" s="85">
        <v>0</v>
      </c>
      <c r="AV378" s="85">
        <v>0</v>
      </c>
      <c r="AW378" s="85">
        <v>0</v>
      </c>
      <c r="AX378" s="85">
        <v>0</v>
      </c>
      <c r="AY378" s="85">
        <v>0</v>
      </c>
      <c r="AZ378" s="85">
        <v>0</v>
      </c>
      <c r="BA378" s="85">
        <v>0</v>
      </c>
      <c r="BB378" s="85">
        <v>0</v>
      </c>
      <c r="BC378" s="85">
        <v>0</v>
      </c>
      <c r="BD378" s="85">
        <v>0</v>
      </c>
      <c r="BE378" s="85">
        <v>0</v>
      </c>
      <c r="BF378" s="85">
        <v>0</v>
      </c>
      <c r="BG378" s="85">
        <v>0</v>
      </c>
      <c r="BH378" s="85">
        <v>0</v>
      </c>
      <c r="BI378" s="85">
        <v>0</v>
      </c>
      <c r="BJ378" s="85">
        <v>0</v>
      </c>
      <c r="BK378" s="85">
        <v>0</v>
      </c>
      <c r="BL378" s="85">
        <v>0</v>
      </c>
      <c r="BM378" s="85">
        <v>0</v>
      </c>
      <c r="BN378" s="85">
        <v>0</v>
      </c>
      <c r="BO378" s="85">
        <v>0</v>
      </c>
      <c r="BP378" s="85">
        <v>0</v>
      </c>
      <c r="BQ378" s="85">
        <v>0</v>
      </c>
      <c r="BR378" s="85">
        <v>0</v>
      </c>
      <c r="BS378" s="85">
        <v>0</v>
      </c>
      <c r="BT378" s="85">
        <v>0</v>
      </c>
      <c r="BU378" s="85">
        <v>0</v>
      </c>
      <c r="BV378" s="85">
        <v>0</v>
      </c>
      <c r="BW378" s="85">
        <v>0</v>
      </c>
      <c r="BX378" s="85">
        <v>0</v>
      </c>
      <c r="BY378" s="76"/>
    </row>
    <row r="379" spans="1:77" x14ac:dyDescent="0.2">
      <c r="A379" s="73" t="s">
        <v>43</v>
      </c>
      <c r="B379" s="74" t="s">
        <v>950</v>
      </c>
      <c r="C379" s="73" t="s">
        <v>951</v>
      </c>
      <c r="D379" s="75">
        <v>0</v>
      </c>
      <c r="E379" s="75">
        <v>0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75">
        <v>0</v>
      </c>
      <c r="AA379" s="75">
        <v>0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0</v>
      </c>
      <c r="AJ379" s="75">
        <v>0</v>
      </c>
      <c r="AK379" s="75">
        <v>0</v>
      </c>
      <c r="AL379" s="75">
        <v>0</v>
      </c>
      <c r="AM379" s="75">
        <v>0</v>
      </c>
      <c r="AN379" s="75">
        <v>0</v>
      </c>
      <c r="AO379" s="75">
        <v>0</v>
      </c>
      <c r="AP379" s="75">
        <v>0</v>
      </c>
      <c r="AQ379" s="75">
        <v>0</v>
      </c>
      <c r="AR379" s="75">
        <v>0</v>
      </c>
      <c r="AS379" s="75">
        <v>0</v>
      </c>
      <c r="AT379" s="75">
        <v>0</v>
      </c>
      <c r="AU379" s="75">
        <v>0</v>
      </c>
      <c r="AV379" s="75">
        <v>0</v>
      </c>
      <c r="AW379" s="75">
        <v>0</v>
      </c>
      <c r="AX379" s="75">
        <v>0</v>
      </c>
      <c r="AY379" s="75">
        <v>0</v>
      </c>
      <c r="AZ379" s="75">
        <v>0</v>
      </c>
      <c r="BA379" s="75">
        <v>0</v>
      </c>
      <c r="BB379" s="75">
        <v>0</v>
      </c>
      <c r="BC379" s="75">
        <v>0</v>
      </c>
      <c r="BD379" s="75">
        <v>0</v>
      </c>
      <c r="BE379" s="75">
        <v>0</v>
      </c>
      <c r="BF379" s="75">
        <v>0</v>
      </c>
      <c r="BG379" s="75">
        <v>0</v>
      </c>
      <c r="BH379" s="75">
        <v>0</v>
      </c>
      <c r="BI379" s="75">
        <v>0</v>
      </c>
      <c r="BJ379" s="75">
        <v>0</v>
      </c>
      <c r="BK379" s="75">
        <v>0</v>
      </c>
      <c r="BL379" s="75">
        <v>0</v>
      </c>
      <c r="BM379" s="75">
        <v>0</v>
      </c>
      <c r="BN379" s="75">
        <v>0</v>
      </c>
      <c r="BO379" s="75">
        <v>0</v>
      </c>
      <c r="BP379" s="75">
        <v>4368617.1900000004</v>
      </c>
      <c r="BQ379" s="75">
        <v>0</v>
      </c>
      <c r="BR379" s="75">
        <v>0</v>
      </c>
      <c r="BS379" s="75">
        <v>672808.5</v>
      </c>
      <c r="BT379" s="75">
        <v>0</v>
      </c>
      <c r="BU379" s="75">
        <v>0</v>
      </c>
      <c r="BV379" s="75">
        <v>0</v>
      </c>
      <c r="BW379" s="75">
        <v>0</v>
      </c>
      <c r="BX379" s="75">
        <v>0</v>
      </c>
      <c r="BY379" s="76">
        <v>765713.5</v>
      </c>
    </row>
    <row r="380" spans="1:77" x14ac:dyDescent="0.2">
      <c r="A380" s="73" t="s">
        <v>43</v>
      </c>
      <c r="B380" s="74" t="s">
        <v>952</v>
      </c>
      <c r="C380" s="73" t="s">
        <v>953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  <c r="N380" s="85">
        <v>0</v>
      </c>
      <c r="O380" s="85">
        <v>0</v>
      </c>
      <c r="P380" s="85">
        <v>0</v>
      </c>
      <c r="Q380" s="85">
        <v>0</v>
      </c>
      <c r="R380" s="85">
        <v>0</v>
      </c>
      <c r="S380" s="85">
        <v>0</v>
      </c>
      <c r="T380" s="85">
        <v>0</v>
      </c>
      <c r="U380" s="85">
        <v>0</v>
      </c>
      <c r="V380" s="85">
        <v>0</v>
      </c>
      <c r="W380" s="85">
        <v>0</v>
      </c>
      <c r="X380" s="85">
        <v>0</v>
      </c>
      <c r="Y380" s="85">
        <v>0</v>
      </c>
      <c r="Z380" s="85">
        <v>0</v>
      </c>
      <c r="AA380" s="85">
        <v>0</v>
      </c>
      <c r="AB380" s="85">
        <v>0</v>
      </c>
      <c r="AC380" s="85">
        <v>0</v>
      </c>
      <c r="AD380" s="85">
        <v>0</v>
      </c>
      <c r="AE380" s="85">
        <v>0</v>
      </c>
      <c r="AF380" s="85">
        <v>0</v>
      </c>
      <c r="AG380" s="85">
        <v>0</v>
      </c>
      <c r="AH380" s="85">
        <v>0</v>
      </c>
      <c r="AI380" s="85">
        <v>0</v>
      </c>
      <c r="AJ380" s="85">
        <v>0</v>
      </c>
      <c r="AK380" s="85">
        <v>0</v>
      </c>
      <c r="AL380" s="85">
        <v>0</v>
      </c>
      <c r="AM380" s="85">
        <v>0</v>
      </c>
      <c r="AN380" s="85">
        <v>0</v>
      </c>
      <c r="AO380" s="85">
        <v>0</v>
      </c>
      <c r="AP380" s="85">
        <v>0</v>
      </c>
      <c r="AQ380" s="85">
        <v>0</v>
      </c>
      <c r="AR380" s="85">
        <v>0</v>
      </c>
      <c r="AS380" s="85">
        <v>0</v>
      </c>
      <c r="AT380" s="85">
        <v>0</v>
      </c>
      <c r="AU380" s="85">
        <v>0</v>
      </c>
      <c r="AV380" s="85">
        <v>0</v>
      </c>
      <c r="AW380" s="85">
        <v>0</v>
      </c>
      <c r="AX380" s="85">
        <v>0</v>
      </c>
      <c r="AY380" s="85">
        <v>0</v>
      </c>
      <c r="AZ380" s="85">
        <v>0</v>
      </c>
      <c r="BA380" s="85">
        <v>0</v>
      </c>
      <c r="BB380" s="85">
        <v>0</v>
      </c>
      <c r="BC380" s="85">
        <v>0</v>
      </c>
      <c r="BD380" s="85">
        <v>0</v>
      </c>
      <c r="BE380" s="85">
        <v>0</v>
      </c>
      <c r="BF380" s="85">
        <v>0</v>
      </c>
      <c r="BG380" s="85">
        <v>0</v>
      </c>
      <c r="BH380" s="85">
        <v>0</v>
      </c>
      <c r="BI380" s="85">
        <v>0</v>
      </c>
      <c r="BJ380" s="85">
        <v>0</v>
      </c>
      <c r="BK380" s="85">
        <v>0</v>
      </c>
      <c r="BL380" s="85">
        <v>0</v>
      </c>
      <c r="BM380" s="85">
        <v>0</v>
      </c>
      <c r="BN380" s="85">
        <v>0</v>
      </c>
      <c r="BO380" s="85">
        <v>0</v>
      </c>
      <c r="BP380" s="85">
        <v>0</v>
      </c>
      <c r="BQ380" s="85">
        <v>0</v>
      </c>
      <c r="BR380" s="85">
        <v>0</v>
      </c>
      <c r="BS380" s="85">
        <v>0</v>
      </c>
      <c r="BT380" s="85">
        <v>0</v>
      </c>
      <c r="BU380" s="85">
        <v>0</v>
      </c>
      <c r="BV380" s="85">
        <v>0</v>
      </c>
      <c r="BW380" s="85">
        <v>0</v>
      </c>
      <c r="BX380" s="85">
        <v>0</v>
      </c>
      <c r="BY380" s="76">
        <v>47202480</v>
      </c>
    </row>
    <row r="381" spans="1:77" x14ac:dyDescent="0.2">
      <c r="A381" s="73" t="s">
        <v>43</v>
      </c>
      <c r="B381" s="74" t="s">
        <v>954</v>
      </c>
      <c r="C381" s="73" t="s">
        <v>955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30669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6"/>
    </row>
    <row r="382" spans="1:77" x14ac:dyDescent="0.2">
      <c r="A382" s="73" t="s">
        <v>43</v>
      </c>
      <c r="B382" s="74" t="s">
        <v>956</v>
      </c>
      <c r="C382" s="73" t="s">
        <v>957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  <c r="O382" s="85">
        <v>0</v>
      </c>
      <c r="P382" s="85">
        <v>0</v>
      </c>
      <c r="Q382" s="85">
        <v>0</v>
      </c>
      <c r="R382" s="85">
        <v>0</v>
      </c>
      <c r="S382" s="85">
        <v>0</v>
      </c>
      <c r="T382" s="85">
        <v>0</v>
      </c>
      <c r="U382" s="85">
        <v>0</v>
      </c>
      <c r="V382" s="85">
        <v>0</v>
      </c>
      <c r="W382" s="85">
        <v>0</v>
      </c>
      <c r="X382" s="85">
        <v>0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0</v>
      </c>
      <c r="AF382" s="85">
        <v>0</v>
      </c>
      <c r="AG382" s="85">
        <v>0</v>
      </c>
      <c r="AH382" s="85">
        <v>0</v>
      </c>
      <c r="AI382" s="85">
        <v>0</v>
      </c>
      <c r="AJ382" s="85">
        <v>0</v>
      </c>
      <c r="AK382" s="85">
        <v>0</v>
      </c>
      <c r="AL382" s="85">
        <v>0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v>0</v>
      </c>
      <c r="AU382" s="85">
        <v>0</v>
      </c>
      <c r="AV382" s="85">
        <v>0</v>
      </c>
      <c r="AW382" s="85">
        <v>0</v>
      </c>
      <c r="AX382" s="85">
        <v>0</v>
      </c>
      <c r="AY382" s="85">
        <v>0</v>
      </c>
      <c r="AZ382" s="85">
        <v>0</v>
      </c>
      <c r="BA382" s="85">
        <v>0</v>
      </c>
      <c r="BB382" s="85">
        <v>0</v>
      </c>
      <c r="BC382" s="85">
        <v>0</v>
      </c>
      <c r="BD382" s="85">
        <v>0</v>
      </c>
      <c r="BE382" s="85">
        <v>0</v>
      </c>
      <c r="BF382" s="85">
        <v>0</v>
      </c>
      <c r="BG382" s="85">
        <v>0</v>
      </c>
      <c r="BH382" s="85">
        <v>0</v>
      </c>
      <c r="BI382" s="85">
        <v>0</v>
      </c>
      <c r="BJ382" s="85">
        <v>0</v>
      </c>
      <c r="BK382" s="85">
        <v>0</v>
      </c>
      <c r="BL382" s="85">
        <v>0</v>
      </c>
      <c r="BM382" s="85">
        <v>0</v>
      </c>
      <c r="BN382" s="85">
        <v>0</v>
      </c>
      <c r="BO382" s="85">
        <v>0</v>
      </c>
      <c r="BP382" s="85">
        <v>0</v>
      </c>
      <c r="BQ382" s="85">
        <v>0</v>
      </c>
      <c r="BR382" s="85">
        <v>0</v>
      </c>
      <c r="BS382" s="85">
        <v>0</v>
      </c>
      <c r="BT382" s="85">
        <v>0</v>
      </c>
      <c r="BU382" s="85">
        <v>0</v>
      </c>
      <c r="BV382" s="85">
        <v>0</v>
      </c>
      <c r="BW382" s="85">
        <v>0</v>
      </c>
      <c r="BX382" s="85">
        <v>0</v>
      </c>
      <c r="BY382" s="76">
        <v>23536000</v>
      </c>
    </row>
    <row r="383" spans="1:77" x14ac:dyDescent="0.2">
      <c r="A383" s="73" t="s">
        <v>43</v>
      </c>
      <c r="B383" s="74" t="s">
        <v>958</v>
      </c>
      <c r="C383" s="73" t="s">
        <v>959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  <c r="Q383" s="85">
        <v>0</v>
      </c>
      <c r="R383" s="85">
        <v>0</v>
      </c>
      <c r="S383" s="85">
        <v>0</v>
      </c>
      <c r="T383" s="85">
        <v>0</v>
      </c>
      <c r="U383" s="85">
        <v>0</v>
      </c>
      <c r="V383" s="85">
        <v>0</v>
      </c>
      <c r="W383" s="85">
        <v>0</v>
      </c>
      <c r="X383" s="85">
        <v>0</v>
      </c>
      <c r="Y383" s="85">
        <v>0</v>
      </c>
      <c r="Z383" s="85">
        <v>0</v>
      </c>
      <c r="AA383" s="85">
        <v>0</v>
      </c>
      <c r="AB383" s="85">
        <v>0</v>
      </c>
      <c r="AC383" s="85">
        <v>0</v>
      </c>
      <c r="AD383" s="85">
        <v>0</v>
      </c>
      <c r="AE383" s="85">
        <v>0</v>
      </c>
      <c r="AF383" s="85">
        <v>0</v>
      </c>
      <c r="AG383" s="85">
        <v>0</v>
      </c>
      <c r="AH383" s="85">
        <v>0</v>
      </c>
      <c r="AI383" s="85">
        <v>0</v>
      </c>
      <c r="AJ383" s="85">
        <v>0</v>
      </c>
      <c r="AK383" s="85">
        <v>0</v>
      </c>
      <c r="AL383" s="85">
        <v>0</v>
      </c>
      <c r="AM383" s="85">
        <v>0</v>
      </c>
      <c r="AN383" s="85">
        <v>0</v>
      </c>
      <c r="AO383" s="85">
        <v>0</v>
      </c>
      <c r="AP383" s="85">
        <v>0</v>
      </c>
      <c r="AQ383" s="85">
        <v>0</v>
      </c>
      <c r="AR383" s="85">
        <v>0</v>
      </c>
      <c r="AS383" s="85">
        <v>0</v>
      </c>
      <c r="AT383" s="85">
        <v>0</v>
      </c>
      <c r="AU383" s="85">
        <v>0</v>
      </c>
      <c r="AV383" s="85">
        <v>0</v>
      </c>
      <c r="AW383" s="85">
        <v>0</v>
      </c>
      <c r="AX383" s="85">
        <v>0</v>
      </c>
      <c r="AY383" s="85">
        <v>0</v>
      </c>
      <c r="AZ383" s="85">
        <v>0</v>
      </c>
      <c r="BA383" s="85">
        <v>0</v>
      </c>
      <c r="BB383" s="85">
        <v>0</v>
      </c>
      <c r="BC383" s="85">
        <v>0</v>
      </c>
      <c r="BD383" s="85">
        <v>0</v>
      </c>
      <c r="BE383" s="85">
        <v>0</v>
      </c>
      <c r="BF383" s="85">
        <v>0</v>
      </c>
      <c r="BG383" s="85">
        <v>0</v>
      </c>
      <c r="BH383" s="85">
        <v>0</v>
      </c>
      <c r="BI383" s="85">
        <v>0</v>
      </c>
      <c r="BJ383" s="85">
        <v>0</v>
      </c>
      <c r="BK383" s="85">
        <v>0</v>
      </c>
      <c r="BL383" s="85">
        <v>0</v>
      </c>
      <c r="BM383" s="85">
        <v>0</v>
      </c>
      <c r="BN383" s="85">
        <v>0</v>
      </c>
      <c r="BO383" s="85">
        <v>0</v>
      </c>
      <c r="BP383" s="85">
        <v>0</v>
      </c>
      <c r="BQ383" s="85">
        <v>0</v>
      </c>
      <c r="BR383" s="85">
        <v>0</v>
      </c>
      <c r="BS383" s="85">
        <v>0</v>
      </c>
      <c r="BT383" s="85">
        <v>0</v>
      </c>
      <c r="BU383" s="85">
        <v>0</v>
      </c>
      <c r="BV383" s="85">
        <v>0</v>
      </c>
      <c r="BW383" s="85">
        <v>0</v>
      </c>
      <c r="BX383" s="85">
        <v>0</v>
      </c>
      <c r="BY383" s="76">
        <v>27780</v>
      </c>
    </row>
    <row r="384" spans="1:77" x14ac:dyDescent="0.2">
      <c r="A384" s="73" t="s">
        <v>43</v>
      </c>
      <c r="B384" s="74" t="s">
        <v>960</v>
      </c>
      <c r="C384" s="73" t="s">
        <v>961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36836.5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5512.5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32899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6"/>
    </row>
    <row r="385" spans="1:77" x14ac:dyDescent="0.2">
      <c r="A385" s="73" t="s">
        <v>43</v>
      </c>
      <c r="B385" s="74" t="s">
        <v>962</v>
      </c>
      <c r="C385" s="73" t="s">
        <v>963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72233.5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2058.1999999999998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3261.01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6"/>
    </row>
    <row r="386" spans="1:77" x14ac:dyDescent="0.2">
      <c r="A386" s="73" t="s">
        <v>43</v>
      </c>
      <c r="B386" s="74" t="s">
        <v>964</v>
      </c>
      <c r="C386" s="73" t="s">
        <v>965</v>
      </c>
      <c r="D386" s="75">
        <v>0</v>
      </c>
      <c r="E386" s="75">
        <v>1801021.4</v>
      </c>
      <c r="F386" s="75">
        <v>0</v>
      </c>
      <c r="G386" s="75">
        <v>126736.65</v>
      </c>
      <c r="H386" s="75">
        <v>29181.85</v>
      </c>
      <c r="I386" s="75">
        <v>0</v>
      </c>
      <c r="J386" s="75">
        <v>334495</v>
      </c>
      <c r="K386" s="75">
        <v>324333.55</v>
      </c>
      <c r="L386" s="75">
        <v>238599.15</v>
      </c>
      <c r="M386" s="75">
        <v>0</v>
      </c>
      <c r="N386" s="75">
        <v>187224.1</v>
      </c>
      <c r="O386" s="75">
        <v>126366.15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296187.2</v>
      </c>
      <c r="V386" s="75">
        <v>0</v>
      </c>
      <c r="W386" s="75">
        <v>0</v>
      </c>
      <c r="X386" s="75">
        <v>0</v>
      </c>
      <c r="Y386" s="75">
        <v>2974605.84</v>
      </c>
      <c r="Z386" s="75">
        <v>360254.26</v>
      </c>
      <c r="AA386" s="75">
        <v>231919.7</v>
      </c>
      <c r="AB386" s="75">
        <v>0</v>
      </c>
      <c r="AC386" s="75">
        <v>808845.2</v>
      </c>
      <c r="AD386" s="75">
        <v>0</v>
      </c>
      <c r="AE386" s="75">
        <v>0</v>
      </c>
      <c r="AF386" s="75">
        <v>342722</v>
      </c>
      <c r="AG386" s="75">
        <v>136328.79999999999</v>
      </c>
      <c r="AH386" s="75">
        <v>35841.599999999999</v>
      </c>
      <c r="AI386" s="75">
        <v>24498.6</v>
      </c>
      <c r="AJ386" s="75">
        <v>28565.55</v>
      </c>
      <c r="AK386" s="75">
        <v>78395.899999999994</v>
      </c>
      <c r="AL386" s="75">
        <v>14113.2</v>
      </c>
      <c r="AM386" s="75">
        <v>207634.85</v>
      </c>
      <c r="AN386" s="75">
        <v>61574.25</v>
      </c>
      <c r="AO386" s="75">
        <v>14783.43</v>
      </c>
      <c r="AP386" s="75">
        <v>80823.100000000006</v>
      </c>
      <c r="AQ386" s="75">
        <v>289372.37</v>
      </c>
      <c r="AR386" s="75">
        <v>49041.15</v>
      </c>
      <c r="AS386" s="75">
        <v>159287.45000000001</v>
      </c>
      <c r="AT386" s="75">
        <v>369973.69</v>
      </c>
      <c r="AU386" s="75">
        <v>63308</v>
      </c>
      <c r="AV386" s="75">
        <v>0</v>
      </c>
      <c r="AW386" s="75">
        <v>205481.2</v>
      </c>
      <c r="AX386" s="75">
        <v>85974.05</v>
      </c>
      <c r="AY386" s="75">
        <v>0</v>
      </c>
      <c r="AZ386" s="75">
        <v>1736582.71</v>
      </c>
      <c r="BA386" s="75">
        <v>410838.9</v>
      </c>
      <c r="BB386" s="75">
        <v>17430.599999999999</v>
      </c>
      <c r="BC386" s="75">
        <v>372425.7</v>
      </c>
      <c r="BD386" s="75">
        <v>0</v>
      </c>
      <c r="BE386" s="75">
        <v>352106.57</v>
      </c>
      <c r="BF386" s="75">
        <v>0</v>
      </c>
      <c r="BG386" s="75">
        <v>53902.05</v>
      </c>
      <c r="BH386" s="75">
        <v>50227.45</v>
      </c>
      <c r="BI386" s="75">
        <v>0</v>
      </c>
      <c r="BJ386" s="75">
        <v>215202.19</v>
      </c>
      <c r="BK386" s="75">
        <v>226699.45</v>
      </c>
      <c r="BL386" s="75">
        <v>91933.4</v>
      </c>
      <c r="BM386" s="75">
        <v>3488.4</v>
      </c>
      <c r="BN386" s="75">
        <v>171923.4</v>
      </c>
      <c r="BO386" s="75">
        <v>0</v>
      </c>
      <c r="BP386" s="75">
        <v>1025392.95</v>
      </c>
      <c r="BQ386" s="75">
        <v>9696.65</v>
      </c>
      <c r="BR386" s="75">
        <v>271647.99</v>
      </c>
      <c r="BS386" s="75">
        <v>375258.79</v>
      </c>
      <c r="BT386" s="75">
        <v>264760.19</v>
      </c>
      <c r="BU386" s="75">
        <v>578053.15</v>
      </c>
      <c r="BV386" s="75">
        <v>213952.35</v>
      </c>
      <c r="BW386" s="75">
        <v>302939.8</v>
      </c>
      <c r="BX386" s="75">
        <v>58158.79</v>
      </c>
      <c r="BY386" s="76">
        <v>4716666.2700000005</v>
      </c>
    </row>
    <row r="387" spans="1:77" x14ac:dyDescent="0.2">
      <c r="A387" s="73" t="s">
        <v>43</v>
      </c>
      <c r="B387" s="74" t="s">
        <v>966</v>
      </c>
      <c r="C387" s="73" t="s">
        <v>967</v>
      </c>
      <c r="D387" s="75">
        <v>0</v>
      </c>
      <c r="E387" s="75">
        <v>1370934.08</v>
      </c>
      <c r="F387" s="75">
        <v>0</v>
      </c>
      <c r="G387" s="75">
        <v>82081.899999999994</v>
      </c>
      <c r="H387" s="75">
        <v>20505.75</v>
      </c>
      <c r="I387" s="75">
        <v>0</v>
      </c>
      <c r="J387" s="75">
        <v>171043.7</v>
      </c>
      <c r="K387" s="75">
        <v>650098.53</v>
      </c>
      <c r="L387" s="75">
        <v>18762.5</v>
      </c>
      <c r="M387" s="75">
        <v>0</v>
      </c>
      <c r="N387" s="75">
        <v>99717.7</v>
      </c>
      <c r="O387" s="75">
        <v>79801.899999999994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74178.850000000006</v>
      </c>
      <c r="V387" s="75">
        <v>0</v>
      </c>
      <c r="W387" s="75">
        <v>0</v>
      </c>
      <c r="X387" s="75">
        <v>67097.320000000007</v>
      </c>
      <c r="Y387" s="75">
        <v>5130331.55</v>
      </c>
      <c r="Z387" s="75">
        <v>198330.55</v>
      </c>
      <c r="AA387" s="75">
        <v>55628.9</v>
      </c>
      <c r="AB387" s="75">
        <v>0</v>
      </c>
      <c r="AC387" s="75">
        <v>587394.5</v>
      </c>
      <c r="AD387" s="75">
        <v>0</v>
      </c>
      <c r="AE387" s="75">
        <v>0</v>
      </c>
      <c r="AF387" s="75">
        <v>34248.449999999997</v>
      </c>
      <c r="AG387" s="75">
        <v>10998.15</v>
      </c>
      <c r="AH387" s="75">
        <v>0</v>
      </c>
      <c r="AI387" s="75">
        <v>0</v>
      </c>
      <c r="AJ387" s="75">
        <v>244263.05</v>
      </c>
      <c r="AK387" s="75">
        <v>10781.55</v>
      </c>
      <c r="AL387" s="75">
        <v>1263.5</v>
      </c>
      <c r="AM387" s="75">
        <v>84373.3</v>
      </c>
      <c r="AN387" s="75">
        <v>34671.199999999997</v>
      </c>
      <c r="AO387" s="75">
        <v>25569.25</v>
      </c>
      <c r="AP387" s="75">
        <v>0</v>
      </c>
      <c r="AQ387" s="75">
        <v>3424192.6</v>
      </c>
      <c r="AR387" s="75">
        <v>108715.15</v>
      </c>
      <c r="AS387" s="75">
        <v>0</v>
      </c>
      <c r="AT387" s="75">
        <v>190897.75</v>
      </c>
      <c r="AU387" s="75">
        <v>29068.15</v>
      </c>
      <c r="AV387" s="75">
        <v>0</v>
      </c>
      <c r="AW387" s="75">
        <v>163341.1</v>
      </c>
      <c r="AX387" s="75">
        <v>240043.15</v>
      </c>
      <c r="AY387" s="75">
        <v>0</v>
      </c>
      <c r="AZ387" s="75">
        <v>26055.65</v>
      </c>
      <c r="BA387" s="75">
        <v>140686.45000000001</v>
      </c>
      <c r="BB387" s="75">
        <v>0</v>
      </c>
      <c r="BC387" s="75">
        <v>71577.649999999994</v>
      </c>
      <c r="BD387" s="75">
        <v>0</v>
      </c>
      <c r="BE387" s="75">
        <v>736788.65</v>
      </c>
      <c r="BF387" s="75">
        <v>0</v>
      </c>
      <c r="BG387" s="75">
        <v>4872.55</v>
      </c>
      <c r="BH387" s="75">
        <v>9082</v>
      </c>
      <c r="BI387" s="75">
        <v>7630.4</v>
      </c>
      <c r="BJ387" s="75">
        <v>1294051.05</v>
      </c>
      <c r="BK387" s="75">
        <v>75748.25</v>
      </c>
      <c r="BL387" s="75">
        <v>8315.35</v>
      </c>
      <c r="BM387" s="75">
        <v>0</v>
      </c>
      <c r="BN387" s="75">
        <v>56771.05</v>
      </c>
      <c r="BO387" s="75">
        <v>0</v>
      </c>
      <c r="BP387" s="75">
        <v>2997179.7</v>
      </c>
      <c r="BQ387" s="75">
        <v>36142.75</v>
      </c>
      <c r="BR387" s="75">
        <v>230771.62</v>
      </c>
      <c r="BS387" s="75">
        <v>123213.47</v>
      </c>
      <c r="BT387" s="75">
        <v>133361</v>
      </c>
      <c r="BU387" s="75">
        <v>445469.25</v>
      </c>
      <c r="BV387" s="75">
        <v>41598.36</v>
      </c>
      <c r="BW387" s="75">
        <v>62215.5</v>
      </c>
      <c r="BX387" s="75">
        <v>57941.45</v>
      </c>
      <c r="BY387" s="76">
        <v>2797084.33</v>
      </c>
    </row>
    <row r="388" spans="1:77" x14ac:dyDescent="0.2">
      <c r="A388" s="73" t="s">
        <v>43</v>
      </c>
      <c r="B388" s="74" t="s">
        <v>968</v>
      </c>
      <c r="C388" s="73" t="s">
        <v>969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133.71</v>
      </c>
      <c r="N388" s="75">
        <v>0</v>
      </c>
      <c r="O388" s="75">
        <v>0</v>
      </c>
      <c r="P388" s="75">
        <v>26400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562.63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12214.04</v>
      </c>
      <c r="BU388" s="75">
        <v>0</v>
      </c>
      <c r="BV388" s="75">
        <v>0</v>
      </c>
      <c r="BW388" s="75">
        <v>0</v>
      </c>
      <c r="BX388" s="75">
        <v>0</v>
      </c>
      <c r="BY388" s="76">
        <v>47148.78</v>
      </c>
    </row>
    <row r="389" spans="1:77" x14ac:dyDescent="0.2">
      <c r="A389" s="73" t="s">
        <v>43</v>
      </c>
      <c r="B389" s="74" t="s">
        <v>970</v>
      </c>
      <c r="C389" s="73" t="s">
        <v>971</v>
      </c>
      <c r="D389" s="75">
        <v>3485323.47</v>
      </c>
      <c r="E389" s="75">
        <v>3181672.85</v>
      </c>
      <c r="F389" s="75">
        <v>7532237.0700000003</v>
      </c>
      <c r="G389" s="75">
        <v>4829019.75</v>
      </c>
      <c r="H389" s="75">
        <v>4889911.99</v>
      </c>
      <c r="I389" s="75">
        <v>1668706.25</v>
      </c>
      <c r="J389" s="75">
        <v>391130</v>
      </c>
      <c r="K389" s="75">
        <v>6895606</v>
      </c>
      <c r="L389" s="75">
        <v>10054</v>
      </c>
      <c r="M389" s="75">
        <v>7807986.8600000003</v>
      </c>
      <c r="N389" s="75">
        <v>2061480.75</v>
      </c>
      <c r="O389" s="75">
        <v>5410764.75</v>
      </c>
      <c r="P389" s="75">
        <v>9299780.8499999996</v>
      </c>
      <c r="Q389" s="75">
        <v>2343254.5</v>
      </c>
      <c r="R389" s="75">
        <v>116208.5</v>
      </c>
      <c r="S389" s="75">
        <v>3040604.5</v>
      </c>
      <c r="T389" s="75">
        <v>3368619.5</v>
      </c>
      <c r="U389" s="75">
        <v>1319990.5</v>
      </c>
      <c r="V389" s="75">
        <v>488877.52</v>
      </c>
      <c r="W389" s="75">
        <v>2616109.7599999998</v>
      </c>
      <c r="X389" s="75">
        <v>3554320.05</v>
      </c>
      <c r="Y389" s="75">
        <v>1515895.59</v>
      </c>
      <c r="Z389" s="75">
        <v>3000521.98</v>
      </c>
      <c r="AA389" s="75">
        <v>4901948.45</v>
      </c>
      <c r="AB389" s="75">
        <v>3652689.99</v>
      </c>
      <c r="AC389" s="75">
        <v>0</v>
      </c>
      <c r="AD389" s="75">
        <v>2525879.4900000002</v>
      </c>
      <c r="AE389" s="75">
        <v>537541</v>
      </c>
      <c r="AF389" s="75">
        <v>11046385</v>
      </c>
      <c r="AG389" s="75">
        <v>6526370</v>
      </c>
      <c r="AH389" s="75">
        <v>3718430</v>
      </c>
      <c r="AI389" s="75">
        <v>4132240</v>
      </c>
      <c r="AJ389" s="75">
        <v>6190176</v>
      </c>
      <c r="AK389" s="75">
        <v>5928544</v>
      </c>
      <c r="AL389" s="75">
        <v>5048507</v>
      </c>
      <c r="AM389" s="75">
        <v>8064827.5</v>
      </c>
      <c r="AN389" s="75">
        <v>5722376</v>
      </c>
      <c r="AO389" s="75">
        <v>6448100</v>
      </c>
      <c r="AP389" s="75">
        <v>4671322</v>
      </c>
      <c r="AQ389" s="75">
        <v>2703035.8</v>
      </c>
      <c r="AR389" s="75">
        <v>2616223.5</v>
      </c>
      <c r="AS389" s="75">
        <v>6578369.1500000004</v>
      </c>
      <c r="AT389" s="75">
        <v>3370506</v>
      </c>
      <c r="AU389" s="75">
        <v>3888028.75</v>
      </c>
      <c r="AV389" s="75">
        <v>286187.65000000002</v>
      </c>
      <c r="AW389" s="75">
        <v>822273.25</v>
      </c>
      <c r="AX389" s="75">
        <v>2095740.1</v>
      </c>
      <c r="AY389" s="75">
        <v>2358416.75</v>
      </c>
      <c r="AZ389" s="75">
        <v>2189002.25</v>
      </c>
      <c r="BA389" s="75">
        <v>5001977</v>
      </c>
      <c r="BB389" s="75">
        <v>4665536</v>
      </c>
      <c r="BC389" s="75">
        <v>447933.25</v>
      </c>
      <c r="BD389" s="75">
        <v>6587944.2999999998</v>
      </c>
      <c r="BE389" s="75">
        <v>3116826.5</v>
      </c>
      <c r="BF389" s="75">
        <v>669438</v>
      </c>
      <c r="BG389" s="75">
        <v>1554393.75</v>
      </c>
      <c r="BH389" s="75">
        <v>1376021.75</v>
      </c>
      <c r="BI389" s="75">
        <v>131733</v>
      </c>
      <c r="BJ389" s="75">
        <v>8248282.5999999996</v>
      </c>
      <c r="BK389" s="75">
        <v>5092729.25</v>
      </c>
      <c r="BL389" s="75">
        <v>3950258.3</v>
      </c>
      <c r="BM389" s="75">
        <v>8761956.2599999998</v>
      </c>
      <c r="BN389" s="75">
        <v>8945158.6999999993</v>
      </c>
      <c r="BO389" s="75">
        <v>2748489</v>
      </c>
      <c r="BP389" s="75">
        <v>985793</v>
      </c>
      <c r="BQ389" s="75">
        <v>2454536.7999999998</v>
      </c>
      <c r="BR389" s="75">
        <v>3144609.25</v>
      </c>
      <c r="BS389" s="75">
        <v>4481297.4000000004</v>
      </c>
      <c r="BT389" s="75">
        <v>11022391.4</v>
      </c>
      <c r="BU389" s="75">
        <v>3860148.75</v>
      </c>
      <c r="BV389" s="75">
        <v>2713492.15</v>
      </c>
      <c r="BW389" s="75">
        <v>1974853.35</v>
      </c>
      <c r="BX389" s="75">
        <v>1122742.2</v>
      </c>
      <c r="BY389" s="76">
        <v>480</v>
      </c>
    </row>
    <row r="390" spans="1:77" x14ac:dyDescent="0.2">
      <c r="A390" s="73" t="s">
        <v>43</v>
      </c>
      <c r="B390" s="74" t="s">
        <v>972</v>
      </c>
      <c r="C390" s="73" t="s">
        <v>973</v>
      </c>
      <c r="D390" s="75">
        <v>29310194.059999999</v>
      </c>
      <c r="E390" s="75">
        <v>1032181.47</v>
      </c>
      <c r="F390" s="75">
        <v>6002510.1500000004</v>
      </c>
      <c r="G390" s="75">
        <v>4481651.7</v>
      </c>
      <c r="H390" s="75">
        <v>3727822.06</v>
      </c>
      <c r="I390" s="75">
        <v>2337933.65</v>
      </c>
      <c r="J390" s="75">
        <v>500000</v>
      </c>
      <c r="K390" s="75">
        <v>579443.75</v>
      </c>
      <c r="L390" s="75">
        <v>117547.5</v>
      </c>
      <c r="M390" s="75">
        <v>9325177.2300000004</v>
      </c>
      <c r="N390" s="75">
        <v>356360.6</v>
      </c>
      <c r="O390" s="75">
        <v>643804.69999999995</v>
      </c>
      <c r="P390" s="75">
        <v>1196997.2</v>
      </c>
      <c r="Q390" s="75">
        <v>2630856.6</v>
      </c>
      <c r="R390" s="75">
        <v>333728</v>
      </c>
      <c r="S390" s="75">
        <v>1894599.21</v>
      </c>
      <c r="T390" s="75">
        <v>409787.25</v>
      </c>
      <c r="U390" s="75">
        <v>404344.32000000001</v>
      </c>
      <c r="V390" s="75">
        <v>13100</v>
      </c>
      <c r="W390" s="75">
        <v>15697.8</v>
      </c>
      <c r="X390" s="75">
        <v>0</v>
      </c>
      <c r="Y390" s="75">
        <v>1171252.26</v>
      </c>
      <c r="Z390" s="75">
        <v>0</v>
      </c>
      <c r="AA390" s="75">
        <v>0</v>
      </c>
      <c r="AB390" s="75">
        <v>14220</v>
      </c>
      <c r="AC390" s="75">
        <v>0</v>
      </c>
      <c r="AD390" s="75">
        <v>365.75</v>
      </c>
      <c r="AE390" s="75">
        <v>2066881.7</v>
      </c>
      <c r="AF390" s="75">
        <v>0</v>
      </c>
      <c r="AG390" s="75">
        <v>230169</v>
      </c>
      <c r="AH390" s="75">
        <v>355557.75</v>
      </c>
      <c r="AI390" s="75">
        <v>0</v>
      </c>
      <c r="AJ390" s="75">
        <v>258495.25</v>
      </c>
      <c r="AK390" s="75">
        <v>0</v>
      </c>
      <c r="AL390" s="75">
        <v>271620.5</v>
      </c>
      <c r="AM390" s="75">
        <v>583290.1</v>
      </c>
      <c r="AN390" s="75">
        <v>371239.75</v>
      </c>
      <c r="AO390" s="75">
        <v>504052.75</v>
      </c>
      <c r="AP390" s="75">
        <v>170381.3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3431005.5</v>
      </c>
      <c r="AY390" s="75">
        <v>0</v>
      </c>
      <c r="AZ390" s="75">
        <v>700669.85</v>
      </c>
      <c r="BA390" s="75">
        <v>1640884.25</v>
      </c>
      <c r="BB390" s="75">
        <v>640024.94999999995</v>
      </c>
      <c r="BC390" s="75">
        <v>863578.2</v>
      </c>
      <c r="BD390" s="75">
        <v>4196</v>
      </c>
      <c r="BE390" s="75">
        <v>753616.5</v>
      </c>
      <c r="BF390" s="75">
        <v>499828.5</v>
      </c>
      <c r="BG390" s="75">
        <v>0</v>
      </c>
      <c r="BH390" s="75">
        <v>248739.25</v>
      </c>
      <c r="BI390" s="75">
        <v>1974582.75</v>
      </c>
      <c r="BJ390" s="75">
        <v>0</v>
      </c>
      <c r="BK390" s="75">
        <v>1778048.55</v>
      </c>
      <c r="BL390" s="75">
        <v>215516.25</v>
      </c>
      <c r="BM390" s="75">
        <v>0</v>
      </c>
      <c r="BN390" s="75">
        <v>0</v>
      </c>
      <c r="BO390" s="75">
        <v>122133</v>
      </c>
      <c r="BP390" s="75">
        <v>3248734.9</v>
      </c>
      <c r="BQ390" s="75">
        <v>246</v>
      </c>
      <c r="BR390" s="75">
        <v>8029</v>
      </c>
      <c r="BS390" s="75">
        <v>0</v>
      </c>
      <c r="BT390" s="75">
        <v>1085891.5</v>
      </c>
      <c r="BU390" s="75">
        <v>29132.25</v>
      </c>
      <c r="BV390" s="75">
        <v>35675.75</v>
      </c>
      <c r="BW390" s="75">
        <v>2641</v>
      </c>
      <c r="BX390" s="75">
        <v>687.75</v>
      </c>
      <c r="BY390" s="76">
        <v>2500</v>
      </c>
    </row>
    <row r="391" spans="1:77" x14ac:dyDescent="0.2">
      <c r="A391" s="73" t="s">
        <v>43</v>
      </c>
      <c r="B391" s="74" t="s">
        <v>974</v>
      </c>
      <c r="C391" s="73" t="s">
        <v>975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64429.29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752750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71900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427180</v>
      </c>
      <c r="BF391" s="75">
        <v>4380</v>
      </c>
      <c r="BG391" s="75">
        <v>0</v>
      </c>
      <c r="BH391" s="75">
        <v>0</v>
      </c>
      <c r="BI391" s="75">
        <v>0</v>
      </c>
      <c r="BJ391" s="75">
        <v>380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6">
        <v>142649.99000000002</v>
      </c>
    </row>
    <row r="392" spans="1:77" x14ac:dyDescent="0.2">
      <c r="A392" s="73" t="s">
        <v>43</v>
      </c>
      <c r="B392" s="74" t="s">
        <v>976</v>
      </c>
      <c r="C392" s="73" t="s">
        <v>977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  <c r="O392" s="85">
        <v>0</v>
      </c>
      <c r="P392" s="85">
        <v>0</v>
      </c>
      <c r="Q392" s="85">
        <v>0</v>
      </c>
      <c r="R392" s="85">
        <v>0</v>
      </c>
      <c r="S392" s="85">
        <v>0</v>
      </c>
      <c r="T392" s="85">
        <v>0</v>
      </c>
      <c r="U392" s="85">
        <v>0</v>
      </c>
      <c r="V392" s="85">
        <v>0</v>
      </c>
      <c r="W392" s="85">
        <v>0</v>
      </c>
      <c r="X392" s="85">
        <v>0</v>
      </c>
      <c r="Y392" s="85">
        <v>0</v>
      </c>
      <c r="Z392" s="85">
        <v>0</v>
      </c>
      <c r="AA392" s="85">
        <v>0</v>
      </c>
      <c r="AB392" s="85">
        <v>0</v>
      </c>
      <c r="AC392" s="85">
        <v>0</v>
      </c>
      <c r="AD392" s="85">
        <v>0</v>
      </c>
      <c r="AE392" s="85">
        <v>0</v>
      </c>
      <c r="AF392" s="85">
        <v>0</v>
      </c>
      <c r="AG392" s="85">
        <v>0</v>
      </c>
      <c r="AH392" s="85">
        <v>0</v>
      </c>
      <c r="AI392" s="85">
        <v>0</v>
      </c>
      <c r="AJ392" s="85">
        <v>0</v>
      </c>
      <c r="AK392" s="85">
        <v>0</v>
      </c>
      <c r="AL392" s="85">
        <v>0</v>
      </c>
      <c r="AM392" s="85">
        <v>0</v>
      </c>
      <c r="AN392" s="85">
        <v>0</v>
      </c>
      <c r="AO392" s="85">
        <v>0</v>
      </c>
      <c r="AP392" s="85">
        <v>0</v>
      </c>
      <c r="AQ392" s="85">
        <v>0</v>
      </c>
      <c r="AR392" s="85">
        <v>0</v>
      </c>
      <c r="AS392" s="85">
        <v>0</v>
      </c>
      <c r="AT392" s="85">
        <v>0</v>
      </c>
      <c r="AU392" s="85">
        <v>0</v>
      </c>
      <c r="AV392" s="85">
        <v>0</v>
      </c>
      <c r="AW392" s="85">
        <v>0</v>
      </c>
      <c r="AX392" s="85">
        <v>0</v>
      </c>
      <c r="AY392" s="85">
        <v>0</v>
      </c>
      <c r="AZ392" s="85">
        <v>0</v>
      </c>
      <c r="BA392" s="85">
        <v>0</v>
      </c>
      <c r="BB392" s="85">
        <v>0</v>
      </c>
      <c r="BC392" s="85">
        <v>0</v>
      </c>
      <c r="BD392" s="85">
        <v>0</v>
      </c>
      <c r="BE392" s="85">
        <v>0</v>
      </c>
      <c r="BF392" s="85">
        <v>0</v>
      </c>
      <c r="BG392" s="85">
        <v>0</v>
      </c>
      <c r="BH392" s="85">
        <v>0</v>
      </c>
      <c r="BI392" s="85">
        <v>0</v>
      </c>
      <c r="BJ392" s="85">
        <v>0</v>
      </c>
      <c r="BK392" s="85">
        <v>0</v>
      </c>
      <c r="BL392" s="85">
        <v>0</v>
      </c>
      <c r="BM392" s="85">
        <v>0</v>
      </c>
      <c r="BN392" s="85">
        <v>0</v>
      </c>
      <c r="BO392" s="85">
        <v>0</v>
      </c>
      <c r="BP392" s="85">
        <v>0</v>
      </c>
      <c r="BQ392" s="85">
        <v>0</v>
      </c>
      <c r="BR392" s="85">
        <v>0</v>
      </c>
      <c r="BS392" s="85">
        <v>0</v>
      </c>
      <c r="BT392" s="85">
        <v>0</v>
      </c>
      <c r="BU392" s="85">
        <v>0</v>
      </c>
      <c r="BV392" s="85">
        <v>0</v>
      </c>
      <c r="BW392" s="85">
        <v>0</v>
      </c>
      <c r="BX392" s="85">
        <v>0</v>
      </c>
      <c r="BY392" s="76">
        <v>189557.25</v>
      </c>
    </row>
    <row r="393" spans="1:77" x14ac:dyDescent="0.2">
      <c r="A393" s="73" t="s">
        <v>43</v>
      </c>
      <c r="B393" s="74" t="s">
        <v>978</v>
      </c>
      <c r="C393" s="73" t="s">
        <v>979</v>
      </c>
      <c r="D393" s="75">
        <v>0</v>
      </c>
      <c r="E393" s="75">
        <v>0</v>
      </c>
      <c r="F393" s="75">
        <v>270</v>
      </c>
      <c r="G393" s="75">
        <v>5217</v>
      </c>
      <c r="H393" s="75">
        <v>0</v>
      </c>
      <c r="I393" s="75">
        <v>0</v>
      </c>
      <c r="J393" s="75">
        <v>0</v>
      </c>
      <c r="K393" s="75">
        <v>0</v>
      </c>
      <c r="L393" s="75">
        <v>0</v>
      </c>
      <c r="M393" s="75">
        <v>1600</v>
      </c>
      <c r="N393" s="75">
        <v>1015</v>
      </c>
      <c r="O393" s="75">
        <v>0</v>
      </c>
      <c r="P393" s="75">
        <v>9902.5</v>
      </c>
      <c r="Q393" s="75">
        <v>654.5</v>
      </c>
      <c r="R393" s="75">
        <v>0</v>
      </c>
      <c r="S393" s="75">
        <v>0</v>
      </c>
      <c r="T393" s="75">
        <v>0</v>
      </c>
      <c r="U393" s="75">
        <v>0</v>
      </c>
      <c r="V393" s="75">
        <v>0</v>
      </c>
      <c r="W393" s="75">
        <v>2380</v>
      </c>
      <c r="X393" s="75">
        <v>9503.2199999999993</v>
      </c>
      <c r="Y393" s="75">
        <v>0</v>
      </c>
      <c r="Z393" s="75">
        <v>2215</v>
      </c>
      <c r="AA393" s="75">
        <v>0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0</v>
      </c>
      <c r="AJ393" s="75">
        <v>0</v>
      </c>
      <c r="AK393" s="75">
        <v>0</v>
      </c>
      <c r="AL393" s="75">
        <v>0</v>
      </c>
      <c r="AM393" s="75">
        <v>0</v>
      </c>
      <c r="AN393" s="75">
        <v>0</v>
      </c>
      <c r="AO393" s="75">
        <v>0</v>
      </c>
      <c r="AP393" s="75">
        <v>0</v>
      </c>
      <c r="AQ393" s="75">
        <v>146348</v>
      </c>
      <c r="AR393" s="75">
        <v>239875.5</v>
      </c>
      <c r="AS393" s="75">
        <v>2450.5</v>
      </c>
      <c r="AT393" s="75">
        <v>45766.25</v>
      </c>
      <c r="AU393" s="75">
        <v>6338.5</v>
      </c>
      <c r="AV393" s="75">
        <v>555</v>
      </c>
      <c r="AW393" s="75">
        <v>16003.5</v>
      </c>
      <c r="AX393" s="75">
        <v>2600</v>
      </c>
      <c r="AY393" s="75">
        <v>0</v>
      </c>
      <c r="AZ393" s="75">
        <v>0</v>
      </c>
      <c r="BA393" s="75">
        <v>0</v>
      </c>
      <c r="BB393" s="75">
        <v>0</v>
      </c>
      <c r="BC393" s="75">
        <v>0</v>
      </c>
      <c r="BD393" s="75">
        <v>0</v>
      </c>
      <c r="BE393" s="75">
        <v>690</v>
      </c>
      <c r="BF393" s="75">
        <v>0</v>
      </c>
      <c r="BG393" s="75">
        <v>0</v>
      </c>
      <c r="BH393" s="75">
        <v>0</v>
      </c>
      <c r="BI393" s="75">
        <v>0</v>
      </c>
      <c r="BJ393" s="75">
        <v>0</v>
      </c>
      <c r="BK393" s="75">
        <v>0</v>
      </c>
      <c r="BL393" s="75">
        <v>0</v>
      </c>
      <c r="BM393" s="75">
        <v>0</v>
      </c>
      <c r="BN393" s="75">
        <v>0</v>
      </c>
      <c r="BO393" s="75">
        <v>0</v>
      </c>
      <c r="BP393" s="75">
        <v>0</v>
      </c>
      <c r="BQ393" s="75">
        <v>0</v>
      </c>
      <c r="BR393" s="75">
        <v>0</v>
      </c>
      <c r="BS393" s="75">
        <v>86494.85</v>
      </c>
      <c r="BT393" s="75">
        <v>0</v>
      </c>
      <c r="BU393" s="75">
        <v>15275.75</v>
      </c>
      <c r="BV393" s="75">
        <v>0</v>
      </c>
      <c r="BW393" s="75">
        <v>0</v>
      </c>
      <c r="BX393" s="75">
        <v>0</v>
      </c>
      <c r="BY393" s="76">
        <v>528510.18000000005</v>
      </c>
    </row>
    <row r="394" spans="1:77" x14ac:dyDescent="0.2">
      <c r="A394" s="73" t="s">
        <v>43</v>
      </c>
      <c r="B394" s="74" t="s">
        <v>980</v>
      </c>
      <c r="C394" s="73" t="s">
        <v>981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0</v>
      </c>
      <c r="K394" s="75">
        <v>0</v>
      </c>
      <c r="L394" s="75">
        <v>0</v>
      </c>
      <c r="M394" s="75">
        <v>0</v>
      </c>
      <c r="N394" s="75">
        <v>0</v>
      </c>
      <c r="O394" s="75">
        <v>312800</v>
      </c>
      <c r="P394" s="75">
        <v>0</v>
      </c>
      <c r="Q394" s="75">
        <v>744679</v>
      </c>
      <c r="R394" s="75">
        <v>0</v>
      </c>
      <c r="S394" s="75">
        <v>681000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0</v>
      </c>
      <c r="AH394" s="75">
        <v>0</v>
      </c>
      <c r="AI394" s="75">
        <v>0</v>
      </c>
      <c r="AJ394" s="75">
        <v>0</v>
      </c>
      <c r="AK394" s="75">
        <v>0</v>
      </c>
      <c r="AL394" s="75">
        <v>0</v>
      </c>
      <c r="AM394" s="75">
        <v>0</v>
      </c>
      <c r="AN394" s="75">
        <v>0</v>
      </c>
      <c r="AO394" s="75">
        <v>0</v>
      </c>
      <c r="AP394" s="75">
        <v>0</v>
      </c>
      <c r="AQ394" s="75">
        <v>0</v>
      </c>
      <c r="AR394" s="75">
        <v>0</v>
      </c>
      <c r="AS394" s="75">
        <v>0</v>
      </c>
      <c r="AT394" s="75">
        <v>0</v>
      </c>
      <c r="AU394" s="75">
        <v>83550</v>
      </c>
      <c r="AV394" s="75">
        <v>0</v>
      </c>
      <c r="AW394" s="75">
        <v>0</v>
      </c>
      <c r="AX394" s="75">
        <v>0</v>
      </c>
      <c r="AY394" s="75">
        <v>0</v>
      </c>
      <c r="AZ394" s="75">
        <v>0</v>
      </c>
      <c r="BA394" s="75">
        <v>0</v>
      </c>
      <c r="BB394" s="75">
        <v>0</v>
      </c>
      <c r="BC394" s="75">
        <v>0</v>
      </c>
      <c r="BD394" s="75">
        <v>0</v>
      </c>
      <c r="BE394" s="75">
        <v>0</v>
      </c>
      <c r="BF394" s="75">
        <v>0</v>
      </c>
      <c r="BG394" s="75">
        <v>0</v>
      </c>
      <c r="BH394" s="75">
        <v>0</v>
      </c>
      <c r="BI394" s="75">
        <v>0</v>
      </c>
      <c r="BJ394" s="75">
        <v>216000</v>
      </c>
      <c r="BK394" s="75">
        <v>0</v>
      </c>
      <c r="BL394" s="75">
        <v>0</v>
      </c>
      <c r="BM394" s="75">
        <v>823000</v>
      </c>
      <c r="BN394" s="75">
        <v>0</v>
      </c>
      <c r="BO394" s="75">
        <v>0</v>
      </c>
      <c r="BP394" s="75">
        <v>0</v>
      </c>
      <c r="BQ394" s="75">
        <v>0</v>
      </c>
      <c r="BR394" s="75">
        <v>0</v>
      </c>
      <c r="BS394" s="75">
        <v>0</v>
      </c>
      <c r="BT394" s="75">
        <v>0</v>
      </c>
      <c r="BU394" s="75">
        <v>0</v>
      </c>
      <c r="BV394" s="75">
        <v>0</v>
      </c>
      <c r="BW394" s="75">
        <v>0</v>
      </c>
      <c r="BX394" s="75">
        <v>0</v>
      </c>
      <c r="BY394" s="76">
        <v>7368293.5</v>
      </c>
    </row>
    <row r="395" spans="1:77" x14ac:dyDescent="0.2">
      <c r="A395" s="73" t="s">
        <v>43</v>
      </c>
      <c r="B395" s="74" t="s">
        <v>982</v>
      </c>
      <c r="C395" s="73" t="s">
        <v>983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  <c r="Q395" s="85">
        <v>0</v>
      </c>
      <c r="R395" s="85">
        <v>0</v>
      </c>
      <c r="S395" s="85">
        <v>0</v>
      </c>
      <c r="T395" s="85">
        <v>0</v>
      </c>
      <c r="U395" s="85">
        <v>0</v>
      </c>
      <c r="V395" s="85">
        <v>0</v>
      </c>
      <c r="W395" s="85">
        <v>0</v>
      </c>
      <c r="X395" s="85">
        <v>0</v>
      </c>
      <c r="Y395" s="85">
        <v>0</v>
      </c>
      <c r="Z395" s="85">
        <v>0</v>
      </c>
      <c r="AA395" s="85">
        <v>0</v>
      </c>
      <c r="AB395" s="85">
        <v>0</v>
      </c>
      <c r="AC395" s="85">
        <v>0</v>
      </c>
      <c r="AD395" s="85">
        <v>0</v>
      </c>
      <c r="AE395" s="85">
        <v>0</v>
      </c>
      <c r="AF395" s="85">
        <v>0</v>
      </c>
      <c r="AG395" s="85">
        <v>0</v>
      </c>
      <c r="AH395" s="85">
        <v>0</v>
      </c>
      <c r="AI395" s="85">
        <v>0</v>
      </c>
      <c r="AJ395" s="85">
        <v>0</v>
      </c>
      <c r="AK395" s="85">
        <v>0</v>
      </c>
      <c r="AL395" s="85">
        <v>0</v>
      </c>
      <c r="AM395" s="85">
        <v>0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v>0</v>
      </c>
      <c r="AU395" s="85">
        <v>0</v>
      </c>
      <c r="AV395" s="85">
        <v>0</v>
      </c>
      <c r="AW395" s="85">
        <v>0</v>
      </c>
      <c r="AX395" s="85">
        <v>0</v>
      </c>
      <c r="AY395" s="85">
        <v>0</v>
      </c>
      <c r="AZ395" s="85">
        <v>0</v>
      </c>
      <c r="BA395" s="85">
        <v>0</v>
      </c>
      <c r="BB395" s="85">
        <v>0</v>
      </c>
      <c r="BC395" s="85">
        <v>0</v>
      </c>
      <c r="BD395" s="85">
        <v>0</v>
      </c>
      <c r="BE395" s="85">
        <v>0</v>
      </c>
      <c r="BF395" s="85">
        <v>0</v>
      </c>
      <c r="BG395" s="85">
        <v>0</v>
      </c>
      <c r="BH395" s="85">
        <v>0</v>
      </c>
      <c r="BI395" s="85">
        <v>0</v>
      </c>
      <c r="BJ395" s="85">
        <v>0</v>
      </c>
      <c r="BK395" s="85">
        <v>0</v>
      </c>
      <c r="BL395" s="85">
        <v>0</v>
      </c>
      <c r="BM395" s="85">
        <v>0</v>
      </c>
      <c r="BN395" s="85">
        <v>0</v>
      </c>
      <c r="BO395" s="85">
        <v>0</v>
      </c>
      <c r="BP395" s="85">
        <v>0</v>
      </c>
      <c r="BQ395" s="85">
        <v>0</v>
      </c>
      <c r="BR395" s="85">
        <v>0</v>
      </c>
      <c r="BS395" s="85">
        <v>0</v>
      </c>
      <c r="BT395" s="85">
        <v>0</v>
      </c>
      <c r="BU395" s="85">
        <v>0</v>
      </c>
      <c r="BV395" s="85">
        <v>0</v>
      </c>
      <c r="BW395" s="85">
        <v>0</v>
      </c>
      <c r="BX395" s="85">
        <v>0</v>
      </c>
      <c r="BY395" s="76">
        <v>1820237.01</v>
      </c>
    </row>
    <row r="396" spans="1:77" x14ac:dyDescent="0.2">
      <c r="A396" s="73" t="s">
        <v>43</v>
      </c>
      <c r="B396" s="74" t="s">
        <v>984</v>
      </c>
      <c r="C396" s="73" t="s">
        <v>985</v>
      </c>
      <c r="D396" s="75">
        <v>865489.4</v>
      </c>
      <c r="E396" s="75">
        <v>0</v>
      </c>
      <c r="F396" s="75">
        <v>0</v>
      </c>
      <c r="G396" s="75">
        <v>413564.15999999997</v>
      </c>
      <c r="H396" s="75">
        <v>0</v>
      </c>
      <c r="I396" s="75">
        <v>0</v>
      </c>
      <c r="J396" s="75">
        <v>0</v>
      </c>
      <c r="K396" s="75">
        <v>0</v>
      </c>
      <c r="L396" s="75">
        <v>0</v>
      </c>
      <c r="M396" s="75">
        <v>451330.5</v>
      </c>
      <c r="N396" s="75">
        <v>16736</v>
      </c>
      <c r="O396" s="75">
        <v>0</v>
      </c>
      <c r="P396" s="75">
        <v>0</v>
      </c>
      <c r="Q396" s="75">
        <v>1015109.5</v>
      </c>
      <c r="R396" s="75">
        <v>0</v>
      </c>
      <c r="S396" s="75">
        <v>0</v>
      </c>
      <c r="T396" s="75">
        <v>0</v>
      </c>
      <c r="U396" s="75">
        <v>0</v>
      </c>
      <c r="V396" s="75">
        <v>565721.25</v>
      </c>
      <c r="W396" s="75">
        <v>3836</v>
      </c>
      <c r="X396" s="75">
        <v>3110</v>
      </c>
      <c r="Y396" s="75">
        <v>0</v>
      </c>
      <c r="Z396" s="75">
        <v>0</v>
      </c>
      <c r="AA396" s="75">
        <v>205648</v>
      </c>
      <c r="AB396" s="75">
        <v>0</v>
      </c>
      <c r="AC396" s="75">
        <v>0</v>
      </c>
      <c r="AD396" s="75">
        <v>0</v>
      </c>
      <c r="AE396" s="75">
        <v>1763454.5</v>
      </c>
      <c r="AF396" s="75">
        <v>32659</v>
      </c>
      <c r="AG396" s="75">
        <v>14902</v>
      </c>
      <c r="AH396" s="75">
        <v>35227</v>
      </c>
      <c r="AI396" s="75">
        <v>0</v>
      </c>
      <c r="AJ396" s="75">
        <v>20316</v>
      </c>
      <c r="AK396" s="75">
        <v>0</v>
      </c>
      <c r="AL396" s="75">
        <v>0</v>
      </c>
      <c r="AM396" s="75">
        <v>137920.5</v>
      </c>
      <c r="AN396" s="75">
        <v>0</v>
      </c>
      <c r="AO396" s="75">
        <v>0</v>
      </c>
      <c r="AP396" s="75">
        <v>0</v>
      </c>
      <c r="AQ396" s="75">
        <v>0</v>
      </c>
      <c r="AR396" s="75">
        <v>0</v>
      </c>
      <c r="AS396" s="75">
        <v>0</v>
      </c>
      <c r="AT396" s="75">
        <v>18714</v>
      </c>
      <c r="AU396" s="75">
        <v>326449</v>
      </c>
      <c r="AV396" s="75">
        <v>0</v>
      </c>
      <c r="AW396" s="75">
        <v>21603</v>
      </c>
      <c r="AX396" s="75">
        <v>1014549</v>
      </c>
      <c r="AY396" s="75">
        <v>0</v>
      </c>
      <c r="AZ396" s="75">
        <v>0</v>
      </c>
      <c r="BA396" s="75">
        <v>0</v>
      </c>
      <c r="BB396" s="75">
        <v>909503</v>
      </c>
      <c r="BC396" s="75">
        <v>0</v>
      </c>
      <c r="BD396" s="75">
        <v>0</v>
      </c>
      <c r="BE396" s="75">
        <v>132631</v>
      </c>
      <c r="BF396" s="75">
        <v>0</v>
      </c>
      <c r="BG396" s="75">
        <v>0</v>
      </c>
      <c r="BH396" s="75">
        <v>0</v>
      </c>
      <c r="BI396" s="75">
        <v>1408895.8</v>
      </c>
      <c r="BJ396" s="75">
        <v>0</v>
      </c>
      <c r="BK396" s="75">
        <v>0</v>
      </c>
      <c r="BL396" s="75">
        <v>0</v>
      </c>
      <c r="BM396" s="75">
        <v>0</v>
      </c>
      <c r="BN396" s="75">
        <v>0</v>
      </c>
      <c r="BO396" s="75">
        <v>0</v>
      </c>
      <c r="BP396" s="75">
        <v>2000</v>
      </c>
      <c r="BQ396" s="75">
        <v>0</v>
      </c>
      <c r="BR396" s="75">
        <v>0</v>
      </c>
      <c r="BS396" s="75">
        <v>0</v>
      </c>
      <c r="BT396" s="75">
        <v>0</v>
      </c>
      <c r="BU396" s="75">
        <v>0</v>
      </c>
      <c r="BV396" s="75">
        <v>0</v>
      </c>
      <c r="BW396" s="75">
        <v>0</v>
      </c>
      <c r="BX396" s="75">
        <v>0</v>
      </c>
      <c r="BY396" s="76">
        <v>125040.40000000001</v>
      </c>
    </row>
    <row r="397" spans="1:77" x14ac:dyDescent="0.2">
      <c r="A397" s="73" t="s">
        <v>43</v>
      </c>
      <c r="B397" s="74" t="s">
        <v>986</v>
      </c>
      <c r="C397" s="73" t="s">
        <v>987</v>
      </c>
      <c r="D397" s="75">
        <v>0</v>
      </c>
      <c r="E397" s="75">
        <v>0</v>
      </c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5">
        <v>0</v>
      </c>
      <c r="Q397" s="75">
        <v>0</v>
      </c>
      <c r="R397" s="75">
        <v>0</v>
      </c>
      <c r="S397" s="75">
        <v>0</v>
      </c>
      <c r="T397" s="75">
        <v>0</v>
      </c>
      <c r="U397" s="75">
        <v>0</v>
      </c>
      <c r="V397" s="75">
        <v>0</v>
      </c>
      <c r="W397" s="75">
        <v>0</v>
      </c>
      <c r="X397" s="75">
        <v>0</v>
      </c>
      <c r="Y397" s="75">
        <v>0</v>
      </c>
      <c r="Z397" s="75">
        <v>0</v>
      </c>
      <c r="AA397" s="75">
        <v>0</v>
      </c>
      <c r="AB397" s="75">
        <v>0</v>
      </c>
      <c r="AC397" s="75">
        <v>0</v>
      </c>
      <c r="AD397" s="75">
        <v>0</v>
      </c>
      <c r="AE397" s="75">
        <v>3</v>
      </c>
      <c r="AF397" s="75">
        <v>0</v>
      </c>
      <c r="AG397" s="75">
        <v>0</v>
      </c>
      <c r="AH397" s="75">
        <v>0</v>
      </c>
      <c r="AI397" s="75">
        <v>0</v>
      </c>
      <c r="AJ397" s="75">
        <v>0</v>
      </c>
      <c r="AK397" s="75">
        <v>0</v>
      </c>
      <c r="AL397" s="75">
        <v>0</v>
      </c>
      <c r="AM397" s="75">
        <v>0</v>
      </c>
      <c r="AN397" s="75">
        <v>0</v>
      </c>
      <c r="AO397" s="75">
        <v>0</v>
      </c>
      <c r="AP397" s="75">
        <v>0</v>
      </c>
      <c r="AQ397" s="75">
        <v>0</v>
      </c>
      <c r="AR397" s="75">
        <v>0</v>
      </c>
      <c r="AS397" s="75">
        <v>0</v>
      </c>
      <c r="AT397" s="75">
        <v>0</v>
      </c>
      <c r="AU397" s="75">
        <v>0</v>
      </c>
      <c r="AV397" s="75">
        <v>0</v>
      </c>
      <c r="AW397" s="75">
        <v>0</v>
      </c>
      <c r="AX397" s="75">
        <v>0</v>
      </c>
      <c r="AY397" s="75">
        <v>0</v>
      </c>
      <c r="AZ397" s="75">
        <v>0</v>
      </c>
      <c r="BA397" s="75">
        <v>0</v>
      </c>
      <c r="BB397" s="75">
        <v>0</v>
      </c>
      <c r="BC397" s="75">
        <v>0</v>
      </c>
      <c r="BD397" s="75">
        <v>0</v>
      </c>
      <c r="BE397" s="75">
        <v>0</v>
      </c>
      <c r="BF397" s="75">
        <v>0</v>
      </c>
      <c r="BG397" s="75">
        <v>0</v>
      </c>
      <c r="BH397" s="75">
        <v>0</v>
      </c>
      <c r="BI397" s="75">
        <v>0</v>
      </c>
      <c r="BJ397" s="75">
        <v>0</v>
      </c>
      <c r="BK397" s="75">
        <v>0</v>
      </c>
      <c r="BL397" s="75">
        <v>0</v>
      </c>
      <c r="BM397" s="75">
        <v>0</v>
      </c>
      <c r="BN397" s="75">
        <v>0</v>
      </c>
      <c r="BO397" s="75">
        <v>0</v>
      </c>
      <c r="BP397" s="75">
        <v>0</v>
      </c>
      <c r="BQ397" s="75">
        <v>0</v>
      </c>
      <c r="BR397" s="75">
        <v>0</v>
      </c>
      <c r="BS397" s="75">
        <v>0</v>
      </c>
      <c r="BT397" s="75">
        <v>0</v>
      </c>
      <c r="BU397" s="75">
        <v>0</v>
      </c>
      <c r="BV397" s="75">
        <v>0</v>
      </c>
      <c r="BW397" s="75">
        <v>0</v>
      </c>
      <c r="BX397" s="75">
        <v>0</v>
      </c>
      <c r="BY397" s="76">
        <v>1858</v>
      </c>
    </row>
    <row r="398" spans="1:77" x14ac:dyDescent="0.2">
      <c r="A398" s="73" t="s">
        <v>43</v>
      </c>
      <c r="B398" s="74" t="s">
        <v>988</v>
      </c>
      <c r="C398" s="73" t="s">
        <v>989</v>
      </c>
      <c r="D398" s="75">
        <v>0</v>
      </c>
      <c r="E398" s="75">
        <v>0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5">
        <v>0</v>
      </c>
      <c r="Q398" s="75">
        <v>0</v>
      </c>
      <c r="R398" s="75">
        <v>0</v>
      </c>
      <c r="S398" s="75">
        <v>0</v>
      </c>
      <c r="T398" s="75">
        <v>0</v>
      </c>
      <c r="U398" s="75">
        <v>0</v>
      </c>
      <c r="V398" s="75">
        <v>0</v>
      </c>
      <c r="W398" s="75">
        <v>0</v>
      </c>
      <c r="X398" s="75">
        <v>0</v>
      </c>
      <c r="Y398" s="75">
        <v>0</v>
      </c>
      <c r="Z398" s="75">
        <v>0</v>
      </c>
      <c r="AA398" s="75">
        <v>0</v>
      </c>
      <c r="AB398" s="75">
        <v>0</v>
      </c>
      <c r="AC398" s="75">
        <v>0</v>
      </c>
      <c r="AD398" s="75">
        <v>0</v>
      </c>
      <c r="AE398" s="75">
        <v>1</v>
      </c>
      <c r="AF398" s="75">
        <v>0</v>
      </c>
      <c r="AG398" s="75">
        <v>0</v>
      </c>
      <c r="AH398" s="75">
        <v>0</v>
      </c>
      <c r="AI398" s="75">
        <v>0</v>
      </c>
      <c r="AJ398" s="75">
        <v>0</v>
      </c>
      <c r="AK398" s="75">
        <v>0</v>
      </c>
      <c r="AL398" s="75">
        <v>0</v>
      </c>
      <c r="AM398" s="75">
        <v>0</v>
      </c>
      <c r="AN398" s="75">
        <v>0</v>
      </c>
      <c r="AO398" s="75">
        <v>0</v>
      </c>
      <c r="AP398" s="75">
        <v>0</v>
      </c>
      <c r="AQ398" s="75">
        <v>1</v>
      </c>
      <c r="AR398" s="75">
        <v>0</v>
      </c>
      <c r="AS398" s="75">
        <v>0</v>
      </c>
      <c r="AT398" s="75">
        <v>0</v>
      </c>
      <c r="AU398" s="75">
        <v>0</v>
      </c>
      <c r="AV398" s="75">
        <v>0</v>
      </c>
      <c r="AW398" s="75">
        <v>0</v>
      </c>
      <c r="AX398" s="75">
        <v>0</v>
      </c>
      <c r="AY398" s="75">
        <v>0</v>
      </c>
      <c r="AZ398" s="75">
        <v>0</v>
      </c>
      <c r="BA398" s="75">
        <v>0</v>
      </c>
      <c r="BB398" s="75">
        <v>0</v>
      </c>
      <c r="BC398" s="75">
        <v>0</v>
      </c>
      <c r="BD398" s="75">
        <v>0</v>
      </c>
      <c r="BE398" s="75">
        <v>0</v>
      </c>
      <c r="BF398" s="75">
        <v>0</v>
      </c>
      <c r="BG398" s="75">
        <v>0</v>
      </c>
      <c r="BH398" s="75">
        <v>0</v>
      </c>
      <c r="BI398" s="75">
        <v>12096.99</v>
      </c>
      <c r="BJ398" s="75">
        <v>0</v>
      </c>
      <c r="BK398" s="75">
        <v>0</v>
      </c>
      <c r="BL398" s="75">
        <v>0</v>
      </c>
      <c r="BM398" s="75">
        <v>0</v>
      </c>
      <c r="BN398" s="75">
        <v>0</v>
      </c>
      <c r="BO398" s="75">
        <v>0</v>
      </c>
      <c r="BP398" s="75">
        <v>0</v>
      </c>
      <c r="BQ398" s="75">
        <v>0</v>
      </c>
      <c r="BR398" s="75">
        <v>0</v>
      </c>
      <c r="BS398" s="75">
        <v>0</v>
      </c>
      <c r="BT398" s="75">
        <v>0</v>
      </c>
      <c r="BU398" s="75">
        <v>0</v>
      </c>
      <c r="BV398" s="75">
        <v>0</v>
      </c>
      <c r="BW398" s="75">
        <v>0</v>
      </c>
      <c r="BX398" s="75">
        <v>0</v>
      </c>
      <c r="BY398" s="76">
        <v>103463</v>
      </c>
    </row>
    <row r="399" spans="1:77" x14ac:dyDescent="0.2">
      <c r="A399" s="73" t="s">
        <v>43</v>
      </c>
      <c r="B399" s="74" t="s">
        <v>990</v>
      </c>
      <c r="C399" s="73" t="s">
        <v>991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  <c r="O399" s="85">
        <v>0</v>
      </c>
      <c r="P399" s="85">
        <v>0</v>
      </c>
      <c r="Q399" s="85">
        <v>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v>0</v>
      </c>
      <c r="X399" s="85"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v>0</v>
      </c>
      <c r="AU399" s="85">
        <v>0</v>
      </c>
      <c r="AV399" s="85">
        <v>0</v>
      </c>
      <c r="AW399" s="85">
        <v>0</v>
      </c>
      <c r="AX399" s="85">
        <v>0</v>
      </c>
      <c r="AY399" s="85">
        <v>0</v>
      </c>
      <c r="AZ399" s="85">
        <v>0</v>
      </c>
      <c r="BA399" s="85">
        <v>0</v>
      </c>
      <c r="BB399" s="85">
        <v>0</v>
      </c>
      <c r="BC399" s="85">
        <v>0</v>
      </c>
      <c r="BD399" s="85">
        <v>0</v>
      </c>
      <c r="BE399" s="85">
        <v>0</v>
      </c>
      <c r="BF399" s="85">
        <v>0</v>
      </c>
      <c r="BG399" s="85">
        <v>0</v>
      </c>
      <c r="BH399" s="85">
        <v>0</v>
      </c>
      <c r="BI399" s="85">
        <v>0</v>
      </c>
      <c r="BJ399" s="85">
        <v>0</v>
      </c>
      <c r="BK399" s="85">
        <v>0</v>
      </c>
      <c r="BL399" s="85">
        <v>0</v>
      </c>
      <c r="BM399" s="85">
        <v>0</v>
      </c>
      <c r="BN399" s="85">
        <v>0</v>
      </c>
      <c r="BO399" s="85">
        <v>0</v>
      </c>
      <c r="BP399" s="85">
        <v>0</v>
      </c>
      <c r="BQ399" s="85">
        <v>0</v>
      </c>
      <c r="BR399" s="85">
        <v>0</v>
      </c>
      <c r="BS399" s="85">
        <v>0</v>
      </c>
      <c r="BT399" s="85">
        <v>0</v>
      </c>
      <c r="BU399" s="85">
        <v>0</v>
      </c>
      <c r="BV399" s="85">
        <v>0</v>
      </c>
      <c r="BW399" s="85">
        <v>0</v>
      </c>
      <c r="BX399" s="85">
        <v>0</v>
      </c>
      <c r="BY399" s="76">
        <v>507044.72000000003</v>
      </c>
    </row>
    <row r="400" spans="1:77" x14ac:dyDescent="0.2">
      <c r="A400" s="73" t="s">
        <v>43</v>
      </c>
      <c r="B400" s="74" t="s">
        <v>992</v>
      </c>
      <c r="C400" s="73" t="s">
        <v>993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  <c r="Q400" s="85">
        <v>0</v>
      </c>
      <c r="R400" s="85">
        <v>0</v>
      </c>
      <c r="S400" s="85">
        <v>0</v>
      </c>
      <c r="T400" s="85">
        <v>0</v>
      </c>
      <c r="U400" s="85">
        <v>0</v>
      </c>
      <c r="V400" s="85">
        <v>0</v>
      </c>
      <c r="W400" s="85">
        <v>0</v>
      </c>
      <c r="X400" s="85">
        <v>0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v>0</v>
      </c>
      <c r="AU400" s="85">
        <v>0</v>
      </c>
      <c r="AV400" s="85">
        <v>0</v>
      </c>
      <c r="AW400" s="85">
        <v>0</v>
      </c>
      <c r="AX400" s="85">
        <v>0</v>
      </c>
      <c r="AY400" s="85">
        <v>0</v>
      </c>
      <c r="AZ400" s="85">
        <v>0</v>
      </c>
      <c r="BA400" s="85">
        <v>0</v>
      </c>
      <c r="BB400" s="85">
        <v>0</v>
      </c>
      <c r="BC400" s="85">
        <v>0</v>
      </c>
      <c r="BD400" s="85">
        <v>0</v>
      </c>
      <c r="BE400" s="85">
        <v>0</v>
      </c>
      <c r="BF400" s="85">
        <v>0</v>
      </c>
      <c r="BG400" s="85">
        <v>0</v>
      </c>
      <c r="BH400" s="85">
        <v>0</v>
      </c>
      <c r="BI400" s="85">
        <v>0</v>
      </c>
      <c r="BJ400" s="85">
        <v>0</v>
      </c>
      <c r="BK400" s="85">
        <v>0</v>
      </c>
      <c r="BL400" s="85">
        <v>0</v>
      </c>
      <c r="BM400" s="85">
        <v>0</v>
      </c>
      <c r="BN400" s="85">
        <v>0</v>
      </c>
      <c r="BO400" s="85">
        <v>0</v>
      </c>
      <c r="BP400" s="85">
        <v>0</v>
      </c>
      <c r="BQ400" s="85">
        <v>0</v>
      </c>
      <c r="BR400" s="85">
        <v>0</v>
      </c>
      <c r="BS400" s="85">
        <v>0</v>
      </c>
      <c r="BT400" s="85">
        <v>0</v>
      </c>
      <c r="BU400" s="85">
        <v>0</v>
      </c>
      <c r="BV400" s="85">
        <v>0</v>
      </c>
      <c r="BW400" s="85">
        <v>0</v>
      </c>
      <c r="BX400" s="85">
        <v>0</v>
      </c>
      <c r="BY400" s="76">
        <v>148233.04999999999</v>
      </c>
    </row>
    <row r="401" spans="1:77" x14ac:dyDescent="0.2">
      <c r="A401" s="73" t="s">
        <v>43</v>
      </c>
      <c r="B401" s="74" t="s">
        <v>994</v>
      </c>
      <c r="C401" s="73" t="s">
        <v>995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  <c r="Q401" s="85">
        <v>0</v>
      </c>
      <c r="R401" s="85">
        <v>0</v>
      </c>
      <c r="S401" s="85">
        <v>0</v>
      </c>
      <c r="T401" s="85">
        <v>0</v>
      </c>
      <c r="U401" s="85">
        <v>0</v>
      </c>
      <c r="V401" s="85">
        <v>0</v>
      </c>
      <c r="W401" s="85">
        <v>0</v>
      </c>
      <c r="X401" s="85">
        <v>0</v>
      </c>
      <c r="Y401" s="85">
        <v>0</v>
      </c>
      <c r="Z401" s="85">
        <v>0</v>
      </c>
      <c r="AA401" s="85">
        <v>0</v>
      </c>
      <c r="AB401" s="85">
        <v>0</v>
      </c>
      <c r="AC401" s="85">
        <v>0</v>
      </c>
      <c r="AD401" s="85">
        <v>0</v>
      </c>
      <c r="AE401" s="85">
        <v>0</v>
      </c>
      <c r="AF401" s="85">
        <v>0</v>
      </c>
      <c r="AG401" s="85">
        <v>0</v>
      </c>
      <c r="AH401" s="85">
        <v>0</v>
      </c>
      <c r="AI401" s="85">
        <v>0</v>
      </c>
      <c r="AJ401" s="85">
        <v>0</v>
      </c>
      <c r="AK401" s="85">
        <v>0</v>
      </c>
      <c r="AL401" s="85">
        <v>0</v>
      </c>
      <c r="AM401" s="85">
        <v>0</v>
      </c>
      <c r="AN401" s="85">
        <v>0</v>
      </c>
      <c r="AO401" s="85">
        <v>0</v>
      </c>
      <c r="AP401" s="85">
        <v>0</v>
      </c>
      <c r="AQ401" s="85">
        <v>0</v>
      </c>
      <c r="AR401" s="85">
        <v>0</v>
      </c>
      <c r="AS401" s="85">
        <v>0</v>
      </c>
      <c r="AT401" s="85">
        <v>0</v>
      </c>
      <c r="AU401" s="85">
        <v>0</v>
      </c>
      <c r="AV401" s="85">
        <v>0</v>
      </c>
      <c r="AW401" s="85">
        <v>0</v>
      </c>
      <c r="AX401" s="85">
        <v>0</v>
      </c>
      <c r="AY401" s="85">
        <v>0</v>
      </c>
      <c r="AZ401" s="85">
        <v>0</v>
      </c>
      <c r="BA401" s="85">
        <v>0</v>
      </c>
      <c r="BB401" s="85">
        <v>0</v>
      </c>
      <c r="BC401" s="85">
        <v>0</v>
      </c>
      <c r="BD401" s="85">
        <v>0</v>
      </c>
      <c r="BE401" s="85">
        <v>0</v>
      </c>
      <c r="BF401" s="85">
        <v>0</v>
      </c>
      <c r="BG401" s="85">
        <v>0</v>
      </c>
      <c r="BH401" s="85">
        <v>0</v>
      </c>
      <c r="BI401" s="85">
        <v>0</v>
      </c>
      <c r="BJ401" s="85">
        <v>0</v>
      </c>
      <c r="BK401" s="85">
        <v>0</v>
      </c>
      <c r="BL401" s="85">
        <v>0</v>
      </c>
      <c r="BM401" s="85">
        <v>0</v>
      </c>
      <c r="BN401" s="85">
        <v>0</v>
      </c>
      <c r="BO401" s="85">
        <v>0</v>
      </c>
      <c r="BP401" s="85">
        <v>0</v>
      </c>
      <c r="BQ401" s="85">
        <v>0</v>
      </c>
      <c r="BR401" s="85">
        <v>0</v>
      </c>
      <c r="BS401" s="85">
        <v>0</v>
      </c>
      <c r="BT401" s="85">
        <v>0</v>
      </c>
      <c r="BU401" s="85">
        <v>0</v>
      </c>
      <c r="BV401" s="85">
        <v>0</v>
      </c>
      <c r="BW401" s="85">
        <v>0</v>
      </c>
      <c r="BX401" s="85">
        <v>0</v>
      </c>
      <c r="BY401" s="76">
        <v>35108793.569999993</v>
      </c>
    </row>
    <row r="402" spans="1:77" x14ac:dyDescent="0.2">
      <c r="A402" s="73" t="s">
        <v>43</v>
      </c>
      <c r="B402" s="74" t="s">
        <v>996</v>
      </c>
      <c r="C402" s="73" t="s">
        <v>997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5">
        <v>0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75">
        <v>0</v>
      </c>
      <c r="Y402" s="75">
        <v>0</v>
      </c>
      <c r="Z402" s="75">
        <v>0</v>
      </c>
      <c r="AA402" s="75">
        <v>0</v>
      </c>
      <c r="AB402" s="75">
        <v>0</v>
      </c>
      <c r="AC402" s="75">
        <v>0</v>
      </c>
      <c r="AD402" s="75">
        <v>0</v>
      </c>
      <c r="AE402" s="75">
        <v>0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  <c r="AM402" s="75">
        <v>0</v>
      </c>
      <c r="AN402" s="75">
        <v>0</v>
      </c>
      <c r="AO402" s="75">
        <v>0</v>
      </c>
      <c r="AP402" s="75">
        <v>0</v>
      </c>
      <c r="AQ402" s="75">
        <v>0</v>
      </c>
      <c r="AR402" s="75">
        <v>0</v>
      </c>
      <c r="AS402" s="75">
        <v>0</v>
      </c>
      <c r="AT402" s="75">
        <v>0</v>
      </c>
      <c r="AU402" s="75">
        <v>0</v>
      </c>
      <c r="AV402" s="75">
        <v>0</v>
      </c>
      <c r="AW402" s="75">
        <v>0</v>
      </c>
      <c r="AX402" s="75">
        <v>0</v>
      </c>
      <c r="AY402" s="75">
        <v>0</v>
      </c>
      <c r="AZ402" s="75">
        <v>0</v>
      </c>
      <c r="BA402" s="75">
        <v>0</v>
      </c>
      <c r="BB402" s="75">
        <v>0</v>
      </c>
      <c r="BC402" s="75">
        <v>0</v>
      </c>
      <c r="BD402" s="75">
        <v>0</v>
      </c>
      <c r="BE402" s="75">
        <v>0</v>
      </c>
      <c r="BF402" s="75">
        <v>0</v>
      </c>
      <c r="BG402" s="75">
        <v>0</v>
      </c>
      <c r="BH402" s="75">
        <v>0</v>
      </c>
      <c r="BI402" s="75">
        <v>0</v>
      </c>
      <c r="BJ402" s="75">
        <v>0</v>
      </c>
      <c r="BK402" s="75">
        <v>0</v>
      </c>
      <c r="BL402" s="75">
        <v>0</v>
      </c>
      <c r="BM402" s="75">
        <v>0</v>
      </c>
      <c r="BN402" s="75">
        <v>0</v>
      </c>
      <c r="BO402" s="75">
        <v>0</v>
      </c>
      <c r="BP402" s="75">
        <v>0</v>
      </c>
      <c r="BQ402" s="75">
        <v>0</v>
      </c>
      <c r="BR402" s="75">
        <v>0</v>
      </c>
      <c r="BS402" s="75">
        <v>0</v>
      </c>
      <c r="BT402" s="75">
        <v>0</v>
      </c>
      <c r="BU402" s="75">
        <v>0</v>
      </c>
      <c r="BV402" s="75">
        <v>0</v>
      </c>
      <c r="BW402" s="75">
        <v>0</v>
      </c>
      <c r="BX402" s="75">
        <v>0</v>
      </c>
      <c r="BY402" s="76">
        <v>16597618.369999999</v>
      </c>
    </row>
    <row r="403" spans="1:77" x14ac:dyDescent="0.2">
      <c r="A403" s="73" t="s">
        <v>43</v>
      </c>
      <c r="B403" s="74" t="s">
        <v>998</v>
      </c>
      <c r="C403" s="73" t="s">
        <v>999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v>0</v>
      </c>
      <c r="AU403" s="85">
        <v>0</v>
      </c>
      <c r="AV403" s="85">
        <v>0</v>
      </c>
      <c r="AW403" s="85">
        <v>0</v>
      </c>
      <c r="AX403" s="85">
        <v>0</v>
      </c>
      <c r="AY403" s="85">
        <v>0</v>
      </c>
      <c r="AZ403" s="85">
        <v>0</v>
      </c>
      <c r="BA403" s="85">
        <v>0</v>
      </c>
      <c r="BB403" s="85">
        <v>0</v>
      </c>
      <c r="BC403" s="85">
        <v>0</v>
      </c>
      <c r="BD403" s="85">
        <v>0</v>
      </c>
      <c r="BE403" s="85">
        <v>0</v>
      </c>
      <c r="BF403" s="85">
        <v>0</v>
      </c>
      <c r="BG403" s="85">
        <v>0</v>
      </c>
      <c r="BH403" s="85">
        <v>0</v>
      </c>
      <c r="BI403" s="85">
        <v>0</v>
      </c>
      <c r="BJ403" s="85">
        <v>0</v>
      </c>
      <c r="BK403" s="85">
        <v>0</v>
      </c>
      <c r="BL403" s="85">
        <v>0</v>
      </c>
      <c r="BM403" s="85">
        <v>0</v>
      </c>
      <c r="BN403" s="85">
        <v>0</v>
      </c>
      <c r="BO403" s="85">
        <v>0</v>
      </c>
      <c r="BP403" s="85">
        <v>0</v>
      </c>
      <c r="BQ403" s="85">
        <v>0</v>
      </c>
      <c r="BR403" s="85">
        <v>0</v>
      </c>
      <c r="BS403" s="85">
        <v>0</v>
      </c>
      <c r="BT403" s="85">
        <v>0</v>
      </c>
      <c r="BU403" s="85">
        <v>0</v>
      </c>
      <c r="BV403" s="85">
        <v>0</v>
      </c>
      <c r="BW403" s="85">
        <v>0</v>
      </c>
      <c r="BX403" s="85">
        <v>0</v>
      </c>
      <c r="BY403" s="76">
        <v>14145130.109999999</v>
      </c>
    </row>
    <row r="404" spans="1:77" x14ac:dyDescent="0.2">
      <c r="A404" s="73" t="s">
        <v>43</v>
      </c>
      <c r="B404" s="74" t="s">
        <v>1000</v>
      </c>
      <c r="C404" s="73" t="s">
        <v>1001</v>
      </c>
      <c r="D404" s="75">
        <v>0</v>
      </c>
      <c r="E404" s="75">
        <v>0</v>
      </c>
      <c r="F404" s="75">
        <v>0</v>
      </c>
      <c r="G404" s="75">
        <v>0</v>
      </c>
      <c r="H404" s="75">
        <v>0</v>
      </c>
      <c r="I404" s="75">
        <v>0</v>
      </c>
      <c r="J404" s="75">
        <v>0</v>
      </c>
      <c r="K404" s="75">
        <v>0</v>
      </c>
      <c r="L404" s="75">
        <v>0</v>
      </c>
      <c r="M404" s="75">
        <v>0</v>
      </c>
      <c r="N404" s="75">
        <v>0</v>
      </c>
      <c r="O404" s="75">
        <v>0</v>
      </c>
      <c r="P404" s="75">
        <v>0</v>
      </c>
      <c r="Q404" s="75">
        <v>0</v>
      </c>
      <c r="R404" s="75">
        <v>0</v>
      </c>
      <c r="S404" s="75">
        <v>0</v>
      </c>
      <c r="T404" s="75">
        <v>0</v>
      </c>
      <c r="U404" s="75">
        <v>0</v>
      </c>
      <c r="V404" s="75">
        <v>0</v>
      </c>
      <c r="W404" s="75">
        <v>0</v>
      </c>
      <c r="X404" s="75">
        <v>0</v>
      </c>
      <c r="Y404" s="75">
        <v>0</v>
      </c>
      <c r="Z404" s="75">
        <v>0</v>
      </c>
      <c r="AA404" s="75">
        <v>0</v>
      </c>
      <c r="AB404" s="75">
        <v>0</v>
      </c>
      <c r="AC404" s="75">
        <v>0</v>
      </c>
      <c r="AD404" s="75">
        <v>0</v>
      </c>
      <c r="AE404" s="75">
        <v>0</v>
      </c>
      <c r="AF404" s="75">
        <v>0</v>
      </c>
      <c r="AG404" s="75">
        <v>0</v>
      </c>
      <c r="AH404" s="75">
        <v>0</v>
      </c>
      <c r="AI404" s="75">
        <v>0</v>
      </c>
      <c r="AJ404" s="75">
        <v>0</v>
      </c>
      <c r="AK404" s="75">
        <v>0</v>
      </c>
      <c r="AL404" s="75">
        <v>0</v>
      </c>
      <c r="AM404" s="75">
        <v>0</v>
      </c>
      <c r="AN404" s="75">
        <v>0</v>
      </c>
      <c r="AO404" s="75">
        <v>0</v>
      </c>
      <c r="AP404" s="75">
        <v>0</v>
      </c>
      <c r="AQ404" s="75">
        <v>21151.599999999999</v>
      </c>
      <c r="AR404" s="75">
        <v>0</v>
      </c>
      <c r="AS404" s="75">
        <v>0</v>
      </c>
      <c r="AT404" s="75">
        <v>0</v>
      </c>
      <c r="AU404" s="75">
        <v>0</v>
      </c>
      <c r="AV404" s="75">
        <v>0</v>
      </c>
      <c r="AW404" s="75">
        <v>0</v>
      </c>
      <c r="AX404" s="75">
        <v>0</v>
      </c>
      <c r="AY404" s="75">
        <v>0</v>
      </c>
      <c r="AZ404" s="75">
        <v>0</v>
      </c>
      <c r="BA404" s="75">
        <v>0</v>
      </c>
      <c r="BB404" s="75">
        <v>0</v>
      </c>
      <c r="BC404" s="75">
        <v>0</v>
      </c>
      <c r="BD404" s="75">
        <v>0</v>
      </c>
      <c r="BE404" s="75">
        <v>0</v>
      </c>
      <c r="BF404" s="75">
        <v>0</v>
      </c>
      <c r="BG404" s="75">
        <v>0</v>
      </c>
      <c r="BH404" s="75">
        <v>0</v>
      </c>
      <c r="BI404" s="75">
        <v>0</v>
      </c>
      <c r="BJ404" s="75">
        <v>0</v>
      </c>
      <c r="BK404" s="75">
        <v>0</v>
      </c>
      <c r="BL404" s="75">
        <v>0</v>
      </c>
      <c r="BM404" s="75">
        <v>0</v>
      </c>
      <c r="BN404" s="75">
        <v>0</v>
      </c>
      <c r="BO404" s="75">
        <v>0</v>
      </c>
      <c r="BP404" s="75">
        <v>0</v>
      </c>
      <c r="BQ404" s="75">
        <v>0</v>
      </c>
      <c r="BR404" s="75">
        <v>0</v>
      </c>
      <c r="BS404" s="75">
        <v>0</v>
      </c>
      <c r="BT404" s="75">
        <v>0</v>
      </c>
      <c r="BU404" s="75">
        <v>0</v>
      </c>
      <c r="BV404" s="75">
        <v>0</v>
      </c>
      <c r="BW404" s="75">
        <v>0</v>
      </c>
      <c r="BX404" s="75">
        <v>0</v>
      </c>
      <c r="BY404" s="76">
        <v>371004.76999999996</v>
      </c>
    </row>
    <row r="405" spans="1:77" x14ac:dyDescent="0.2">
      <c r="A405" s="73" t="s">
        <v>43</v>
      </c>
      <c r="B405" s="74" t="s">
        <v>1002</v>
      </c>
      <c r="C405" s="73" t="s">
        <v>1003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5">
        <v>0</v>
      </c>
      <c r="S405" s="85">
        <v>0</v>
      </c>
      <c r="T405" s="85">
        <v>0</v>
      </c>
      <c r="U405" s="85">
        <v>0</v>
      </c>
      <c r="V405" s="8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85">
        <v>0</v>
      </c>
      <c r="AC405" s="85">
        <v>0</v>
      </c>
      <c r="AD405" s="85">
        <v>0</v>
      </c>
      <c r="AE405" s="85">
        <v>0</v>
      </c>
      <c r="AF405" s="85">
        <v>0</v>
      </c>
      <c r="AG405" s="85">
        <v>0</v>
      </c>
      <c r="AH405" s="85">
        <v>0</v>
      </c>
      <c r="AI405" s="85">
        <v>0</v>
      </c>
      <c r="AJ405" s="85">
        <v>0</v>
      </c>
      <c r="AK405" s="85">
        <v>0</v>
      </c>
      <c r="AL405" s="85">
        <v>0</v>
      </c>
      <c r="AM405" s="85">
        <v>0</v>
      </c>
      <c r="AN405" s="85">
        <v>0</v>
      </c>
      <c r="AO405" s="85">
        <v>0</v>
      </c>
      <c r="AP405" s="85">
        <v>0</v>
      </c>
      <c r="AQ405" s="85">
        <v>0</v>
      </c>
      <c r="AR405" s="85">
        <v>0</v>
      </c>
      <c r="AS405" s="85">
        <v>0</v>
      </c>
      <c r="AT405" s="85">
        <v>0</v>
      </c>
      <c r="AU405" s="85">
        <v>0</v>
      </c>
      <c r="AV405" s="85">
        <v>0</v>
      </c>
      <c r="AW405" s="85">
        <v>0</v>
      </c>
      <c r="AX405" s="85">
        <v>0</v>
      </c>
      <c r="AY405" s="85">
        <v>0</v>
      </c>
      <c r="AZ405" s="85">
        <v>0</v>
      </c>
      <c r="BA405" s="85">
        <v>0</v>
      </c>
      <c r="BB405" s="85">
        <v>0</v>
      </c>
      <c r="BC405" s="85">
        <v>0</v>
      </c>
      <c r="BD405" s="85">
        <v>0</v>
      </c>
      <c r="BE405" s="85">
        <v>0</v>
      </c>
      <c r="BF405" s="85">
        <v>0</v>
      </c>
      <c r="BG405" s="85">
        <v>0</v>
      </c>
      <c r="BH405" s="85">
        <v>0</v>
      </c>
      <c r="BI405" s="85">
        <v>0</v>
      </c>
      <c r="BJ405" s="85">
        <v>0</v>
      </c>
      <c r="BK405" s="85">
        <v>0</v>
      </c>
      <c r="BL405" s="85">
        <v>0</v>
      </c>
      <c r="BM405" s="85">
        <v>0</v>
      </c>
      <c r="BN405" s="85">
        <v>0</v>
      </c>
      <c r="BO405" s="85">
        <v>0</v>
      </c>
      <c r="BP405" s="85">
        <v>0</v>
      </c>
      <c r="BQ405" s="85">
        <v>0</v>
      </c>
      <c r="BR405" s="85">
        <v>0</v>
      </c>
      <c r="BS405" s="85">
        <v>0</v>
      </c>
      <c r="BT405" s="85">
        <v>0</v>
      </c>
      <c r="BU405" s="85">
        <v>0</v>
      </c>
      <c r="BV405" s="85">
        <v>0</v>
      </c>
      <c r="BW405" s="85">
        <v>0</v>
      </c>
      <c r="BX405" s="85">
        <v>0</v>
      </c>
      <c r="BY405" s="76">
        <v>981601.4800000001</v>
      </c>
    </row>
    <row r="406" spans="1:77" x14ac:dyDescent="0.2">
      <c r="A406" s="73" t="s">
        <v>43</v>
      </c>
      <c r="B406" s="74" t="s">
        <v>1004</v>
      </c>
      <c r="C406" s="73" t="s">
        <v>1005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85">
        <v>0</v>
      </c>
      <c r="U406" s="85">
        <v>0</v>
      </c>
      <c r="V406" s="85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v>0</v>
      </c>
      <c r="AU406" s="85">
        <v>0</v>
      </c>
      <c r="AV406" s="85">
        <v>0</v>
      </c>
      <c r="AW406" s="85">
        <v>0</v>
      </c>
      <c r="AX406" s="85">
        <v>0</v>
      </c>
      <c r="AY406" s="85">
        <v>0</v>
      </c>
      <c r="AZ406" s="85">
        <v>0</v>
      </c>
      <c r="BA406" s="85">
        <v>0</v>
      </c>
      <c r="BB406" s="85">
        <v>0</v>
      </c>
      <c r="BC406" s="85">
        <v>0</v>
      </c>
      <c r="BD406" s="85">
        <v>0</v>
      </c>
      <c r="BE406" s="85">
        <v>0</v>
      </c>
      <c r="BF406" s="85">
        <v>0</v>
      </c>
      <c r="BG406" s="85">
        <v>0</v>
      </c>
      <c r="BH406" s="85">
        <v>0</v>
      </c>
      <c r="BI406" s="85">
        <v>0</v>
      </c>
      <c r="BJ406" s="85">
        <v>0</v>
      </c>
      <c r="BK406" s="85">
        <v>0</v>
      </c>
      <c r="BL406" s="85">
        <v>0</v>
      </c>
      <c r="BM406" s="85">
        <v>0</v>
      </c>
      <c r="BN406" s="85">
        <v>0</v>
      </c>
      <c r="BO406" s="85">
        <v>0</v>
      </c>
      <c r="BP406" s="85">
        <v>0</v>
      </c>
      <c r="BQ406" s="85">
        <v>0</v>
      </c>
      <c r="BR406" s="85">
        <v>0</v>
      </c>
      <c r="BS406" s="85">
        <v>0</v>
      </c>
      <c r="BT406" s="85">
        <v>0</v>
      </c>
      <c r="BU406" s="85">
        <v>0</v>
      </c>
      <c r="BV406" s="85">
        <v>0</v>
      </c>
      <c r="BW406" s="85">
        <v>0</v>
      </c>
      <c r="BX406" s="85">
        <v>0</v>
      </c>
      <c r="BY406" s="76">
        <v>123363.77</v>
      </c>
    </row>
    <row r="407" spans="1:77" x14ac:dyDescent="0.2">
      <c r="A407" s="73" t="s">
        <v>43</v>
      </c>
      <c r="B407" s="74" t="s">
        <v>1006</v>
      </c>
      <c r="C407" s="73" t="s">
        <v>1007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  <c r="Q407" s="85">
        <v>0</v>
      </c>
      <c r="R407" s="85">
        <v>0</v>
      </c>
      <c r="S407" s="85">
        <v>0</v>
      </c>
      <c r="T407" s="85">
        <v>0</v>
      </c>
      <c r="U407" s="85">
        <v>0</v>
      </c>
      <c r="V407" s="85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v>0</v>
      </c>
      <c r="AU407" s="85">
        <v>0</v>
      </c>
      <c r="AV407" s="85">
        <v>0</v>
      </c>
      <c r="AW407" s="85">
        <v>0</v>
      </c>
      <c r="AX407" s="85">
        <v>0</v>
      </c>
      <c r="AY407" s="85">
        <v>0</v>
      </c>
      <c r="AZ407" s="85">
        <v>0</v>
      </c>
      <c r="BA407" s="85">
        <v>0</v>
      </c>
      <c r="BB407" s="85">
        <v>0</v>
      </c>
      <c r="BC407" s="85">
        <v>0</v>
      </c>
      <c r="BD407" s="85">
        <v>0</v>
      </c>
      <c r="BE407" s="85">
        <v>0</v>
      </c>
      <c r="BF407" s="85">
        <v>0</v>
      </c>
      <c r="BG407" s="85">
        <v>0</v>
      </c>
      <c r="BH407" s="85">
        <v>0</v>
      </c>
      <c r="BI407" s="85">
        <v>0</v>
      </c>
      <c r="BJ407" s="85">
        <v>0</v>
      </c>
      <c r="BK407" s="85">
        <v>0</v>
      </c>
      <c r="BL407" s="85">
        <v>0</v>
      </c>
      <c r="BM407" s="85">
        <v>0</v>
      </c>
      <c r="BN407" s="85">
        <v>0</v>
      </c>
      <c r="BO407" s="85">
        <v>0</v>
      </c>
      <c r="BP407" s="85">
        <v>0</v>
      </c>
      <c r="BQ407" s="85">
        <v>0</v>
      </c>
      <c r="BR407" s="85">
        <v>0</v>
      </c>
      <c r="BS407" s="85">
        <v>0</v>
      </c>
      <c r="BT407" s="85">
        <v>0</v>
      </c>
      <c r="BU407" s="85">
        <v>0</v>
      </c>
      <c r="BV407" s="85">
        <v>0</v>
      </c>
      <c r="BW407" s="85">
        <v>0</v>
      </c>
      <c r="BX407" s="85">
        <v>0</v>
      </c>
      <c r="BY407" s="76">
        <v>28470</v>
      </c>
    </row>
    <row r="408" spans="1:77" x14ac:dyDescent="0.2">
      <c r="A408" s="73" t="s">
        <v>43</v>
      </c>
      <c r="B408" s="74" t="s">
        <v>1008</v>
      </c>
      <c r="C408" s="73" t="s">
        <v>1009</v>
      </c>
      <c r="D408" s="75">
        <v>0</v>
      </c>
      <c r="E408" s="75">
        <v>0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5">
        <v>0</v>
      </c>
      <c r="Q408" s="75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5">
        <v>0</v>
      </c>
      <c r="Y408" s="75">
        <v>0</v>
      </c>
      <c r="Z408" s="75">
        <v>0</v>
      </c>
      <c r="AA408" s="75">
        <v>0</v>
      </c>
      <c r="AB408" s="75">
        <v>0</v>
      </c>
      <c r="AC408" s="75">
        <v>0</v>
      </c>
      <c r="AD408" s="75">
        <v>0</v>
      </c>
      <c r="AE408" s="75">
        <v>3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  <c r="AM408" s="75">
        <v>0</v>
      </c>
      <c r="AN408" s="75">
        <v>0</v>
      </c>
      <c r="AO408" s="75">
        <v>0</v>
      </c>
      <c r="AP408" s="75">
        <v>0</v>
      </c>
      <c r="AQ408" s="75">
        <v>5</v>
      </c>
      <c r="AR408" s="75">
        <v>0</v>
      </c>
      <c r="AS408" s="75">
        <v>0</v>
      </c>
      <c r="AT408" s="75">
        <v>0</v>
      </c>
      <c r="AU408" s="75">
        <v>0</v>
      </c>
      <c r="AV408" s="75">
        <v>0</v>
      </c>
      <c r="AW408" s="75">
        <v>1</v>
      </c>
      <c r="AX408" s="75">
        <v>0</v>
      </c>
      <c r="AY408" s="75">
        <v>0</v>
      </c>
      <c r="AZ408" s="75">
        <v>0</v>
      </c>
      <c r="BA408" s="75">
        <v>0</v>
      </c>
      <c r="BB408" s="75">
        <v>0</v>
      </c>
      <c r="BC408" s="75">
        <v>0</v>
      </c>
      <c r="BD408" s="75">
        <v>0</v>
      </c>
      <c r="BE408" s="75">
        <v>0</v>
      </c>
      <c r="BF408" s="75">
        <v>0</v>
      </c>
      <c r="BG408" s="75">
        <v>0</v>
      </c>
      <c r="BH408" s="75">
        <v>0</v>
      </c>
      <c r="BI408" s="75">
        <v>0</v>
      </c>
      <c r="BJ408" s="75">
        <v>0</v>
      </c>
      <c r="BK408" s="75">
        <v>0</v>
      </c>
      <c r="BL408" s="75">
        <v>0</v>
      </c>
      <c r="BM408" s="75">
        <v>0</v>
      </c>
      <c r="BN408" s="75">
        <v>0</v>
      </c>
      <c r="BO408" s="75">
        <v>0</v>
      </c>
      <c r="BP408" s="75">
        <v>0</v>
      </c>
      <c r="BQ408" s="75">
        <v>0</v>
      </c>
      <c r="BR408" s="75">
        <v>0</v>
      </c>
      <c r="BS408" s="75">
        <v>0</v>
      </c>
      <c r="BT408" s="75">
        <v>0</v>
      </c>
      <c r="BU408" s="75">
        <v>0</v>
      </c>
      <c r="BV408" s="75">
        <v>0</v>
      </c>
      <c r="BW408" s="75">
        <v>0</v>
      </c>
      <c r="BX408" s="75">
        <v>0</v>
      </c>
      <c r="BY408" s="76">
        <v>120424.1</v>
      </c>
    </row>
    <row r="409" spans="1:77" x14ac:dyDescent="0.2">
      <c r="A409" s="73" t="s">
        <v>43</v>
      </c>
      <c r="B409" s="74" t="s">
        <v>1010</v>
      </c>
      <c r="C409" s="73" t="s">
        <v>1011</v>
      </c>
      <c r="D409" s="75">
        <v>0</v>
      </c>
      <c r="E409" s="75">
        <v>0</v>
      </c>
      <c r="F409" s="75">
        <v>0</v>
      </c>
      <c r="G409" s="75">
        <v>0</v>
      </c>
      <c r="H409" s="75">
        <v>0</v>
      </c>
      <c r="I409" s="75">
        <v>0</v>
      </c>
      <c r="J409" s="75">
        <v>0</v>
      </c>
      <c r="K409" s="75">
        <v>0</v>
      </c>
      <c r="L409" s="75">
        <v>0</v>
      </c>
      <c r="M409" s="75">
        <v>0</v>
      </c>
      <c r="N409" s="75">
        <v>0</v>
      </c>
      <c r="O409" s="75">
        <v>0</v>
      </c>
      <c r="P409" s="75">
        <v>0</v>
      </c>
      <c r="Q409" s="75">
        <v>0</v>
      </c>
      <c r="R409" s="75">
        <v>0</v>
      </c>
      <c r="S409" s="75">
        <v>0</v>
      </c>
      <c r="T409" s="75">
        <v>0</v>
      </c>
      <c r="U409" s="75">
        <v>0</v>
      </c>
      <c r="V409" s="75">
        <v>0</v>
      </c>
      <c r="W409" s="75">
        <v>0</v>
      </c>
      <c r="X409" s="75">
        <v>0</v>
      </c>
      <c r="Y409" s="75">
        <v>0</v>
      </c>
      <c r="Z409" s="75">
        <v>0</v>
      </c>
      <c r="AA409" s="75">
        <v>0</v>
      </c>
      <c r="AB409" s="75">
        <v>0</v>
      </c>
      <c r="AC409" s="75">
        <v>0</v>
      </c>
      <c r="AD409" s="75">
        <v>0</v>
      </c>
      <c r="AE409" s="75">
        <v>0</v>
      </c>
      <c r="AF409" s="75">
        <v>0</v>
      </c>
      <c r="AG409" s="75">
        <v>0</v>
      </c>
      <c r="AH409" s="75">
        <v>0</v>
      </c>
      <c r="AI409" s="75">
        <v>0</v>
      </c>
      <c r="AJ409" s="75">
        <v>0</v>
      </c>
      <c r="AK409" s="75">
        <v>0</v>
      </c>
      <c r="AL409" s="75">
        <v>0</v>
      </c>
      <c r="AM409" s="75">
        <v>0</v>
      </c>
      <c r="AN409" s="75">
        <v>0</v>
      </c>
      <c r="AO409" s="75">
        <v>0</v>
      </c>
      <c r="AP409" s="75">
        <v>0</v>
      </c>
      <c r="AQ409" s="75">
        <v>34</v>
      </c>
      <c r="AR409" s="75">
        <v>0</v>
      </c>
      <c r="AS409" s="75">
        <v>0</v>
      </c>
      <c r="AT409" s="75">
        <v>0</v>
      </c>
      <c r="AU409" s="75">
        <v>0</v>
      </c>
      <c r="AV409" s="75">
        <v>0</v>
      </c>
      <c r="AW409" s="75">
        <v>0</v>
      </c>
      <c r="AX409" s="75">
        <v>0</v>
      </c>
      <c r="AY409" s="75">
        <v>0</v>
      </c>
      <c r="AZ409" s="75">
        <v>0</v>
      </c>
      <c r="BA409" s="75">
        <v>0</v>
      </c>
      <c r="BB409" s="75">
        <v>0</v>
      </c>
      <c r="BC409" s="75">
        <v>0</v>
      </c>
      <c r="BD409" s="75">
        <v>0</v>
      </c>
      <c r="BE409" s="75">
        <v>0</v>
      </c>
      <c r="BF409" s="75">
        <v>0</v>
      </c>
      <c r="BG409" s="75">
        <v>0</v>
      </c>
      <c r="BH409" s="75">
        <v>0</v>
      </c>
      <c r="BI409" s="75">
        <v>0</v>
      </c>
      <c r="BJ409" s="75">
        <v>0</v>
      </c>
      <c r="BK409" s="75">
        <v>0</v>
      </c>
      <c r="BL409" s="75">
        <v>0</v>
      </c>
      <c r="BM409" s="75">
        <v>0</v>
      </c>
      <c r="BN409" s="75">
        <v>0</v>
      </c>
      <c r="BO409" s="75">
        <v>0</v>
      </c>
      <c r="BP409" s="75">
        <v>0</v>
      </c>
      <c r="BQ409" s="75">
        <v>0</v>
      </c>
      <c r="BR409" s="75">
        <v>0</v>
      </c>
      <c r="BS409" s="75">
        <v>0</v>
      </c>
      <c r="BT409" s="75">
        <v>0</v>
      </c>
      <c r="BU409" s="75">
        <v>0</v>
      </c>
      <c r="BV409" s="75">
        <v>0</v>
      </c>
      <c r="BW409" s="75">
        <v>0</v>
      </c>
      <c r="BX409" s="75">
        <v>0</v>
      </c>
      <c r="BY409" s="76">
        <v>0</v>
      </c>
    </row>
    <row r="410" spans="1:77" x14ac:dyDescent="0.2">
      <c r="A410" s="73" t="s">
        <v>43</v>
      </c>
      <c r="B410" s="74" t="s">
        <v>1012</v>
      </c>
      <c r="C410" s="73" t="s">
        <v>1013</v>
      </c>
      <c r="D410" s="75">
        <v>0</v>
      </c>
      <c r="E410" s="75">
        <v>0</v>
      </c>
      <c r="F410" s="75">
        <v>0</v>
      </c>
      <c r="G410" s="75">
        <v>0</v>
      </c>
      <c r="H410" s="75">
        <v>0</v>
      </c>
      <c r="I410" s="75">
        <v>0</v>
      </c>
      <c r="J410" s="75">
        <v>0</v>
      </c>
      <c r="K410" s="75">
        <v>0</v>
      </c>
      <c r="L410" s="75">
        <v>0</v>
      </c>
      <c r="M410" s="75">
        <v>0</v>
      </c>
      <c r="N410" s="75">
        <v>0</v>
      </c>
      <c r="O410" s="75">
        <v>0</v>
      </c>
      <c r="P410" s="75">
        <v>0</v>
      </c>
      <c r="Q410" s="75">
        <v>0</v>
      </c>
      <c r="R410" s="75">
        <v>0</v>
      </c>
      <c r="S410" s="75">
        <v>0</v>
      </c>
      <c r="T410" s="75">
        <v>0</v>
      </c>
      <c r="U410" s="75">
        <v>0</v>
      </c>
      <c r="V410" s="75">
        <v>0</v>
      </c>
      <c r="W410" s="75">
        <v>0</v>
      </c>
      <c r="X410" s="75">
        <v>0</v>
      </c>
      <c r="Y410" s="75">
        <v>0</v>
      </c>
      <c r="Z410" s="75">
        <v>0</v>
      </c>
      <c r="AA410" s="75">
        <v>0</v>
      </c>
      <c r="AB410" s="75">
        <v>0</v>
      </c>
      <c r="AC410" s="75">
        <v>0</v>
      </c>
      <c r="AD410" s="75">
        <v>0</v>
      </c>
      <c r="AE410" s="75">
        <v>1</v>
      </c>
      <c r="AF410" s="75">
        <v>0</v>
      </c>
      <c r="AG410" s="75">
        <v>0</v>
      </c>
      <c r="AH410" s="75">
        <v>0</v>
      </c>
      <c r="AI410" s="75">
        <v>0</v>
      </c>
      <c r="AJ410" s="75">
        <v>0</v>
      </c>
      <c r="AK410" s="75">
        <v>0</v>
      </c>
      <c r="AL410" s="75">
        <v>0</v>
      </c>
      <c r="AM410" s="75">
        <v>0</v>
      </c>
      <c r="AN410" s="75">
        <v>0</v>
      </c>
      <c r="AO410" s="75">
        <v>0</v>
      </c>
      <c r="AP410" s="75">
        <v>0</v>
      </c>
      <c r="AQ410" s="75">
        <v>0</v>
      </c>
      <c r="AR410" s="75">
        <v>0</v>
      </c>
      <c r="AS410" s="75">
        <v>0</v>
      </c>
      <c r="AT410" s="75">
        <v>0</v>
      </c>
      <c r="AU410" s="75">
        <v>0</v>
      </c>
      <c r="AV410" s="75">
        <v>0</v>
      </c>
      <c r="AW410" s="75">
        <v>0</v>
      </c>
      <c r="AX410" s="75">
        <v>0</v>
      </c>
      <c r="AY410" s="75">
        <v>0</v>
      </c>
      <c r="AZ410" s="75">
        <v>0</v>
      </c>
      <c r="BA410" s="75">
        <v>0</v>
      </c>
      <c r="BB410" s="75">
        <v>0</v>
      </c>
      <c r="BC410" s="75">
        <v>0</v>
      </c>
      <c r="BD410" s="75">
        <v>0</v>
      </c>
      <c r="BE410" s="75">
        <v>0</v>
      </c>
      <c r="BF410" s="75">
        <v>0</v>
      </c>
      <c r="BG410" s="75">
        <v>0</v>
      </c>
      <c r="BH410" s="75">
        <v>0</v>
      </c>
      <c r="BI410" s="75">
        <v>0</v>
      </c>
      <c r="BJ410" s="75">
        <v>0</v>
      </c>
      <c r="BK410" s="75">
        <v>0</v>
      </c>
      <c r="BL410" s="75">
        <v>0</v>
      </c>
      <c r="BM410" s="75">
        <v>0</v>
      </c>
      <c r="BN410" s="75">
        <v>0</v>
      </c>
      <c r="BO410" s="75">
        <v>0</v>
      </c>
      <c r="BP410" s="75">
        <v>0</v>
      </c>
      <c r="BQ410" s="75">
        <v>0</v>
      </c>
      <c r="BR410" s="75">
        <v>0</v>
      </c>
      <c r="BS410" s="75">
        <v>0</v>
      </c>
      <c r="BT410" s="75">
        <v>0</v>
      </c>
      <c r="BU410" s="75">
        <v>0</v>
      </c>
      <c r="BV410" s="75">
        <v>0</v>
      </c>
      <c r="BW410" s="75">
        <v>0</v>
      </c>
      <c r="BX410" s="75">
        <v>0</v>
      </c>
      <c r="BY410" s="76"/>
    </row>
    <row r="411" spans="1:77" x14ac:dyDescent="0.2">
      <c r="A411" s="73" t="s">
        <v>43</v>
      </c>
      <c r="B411" s="74" t="s">
        <v>1014</v>
      </c>
      <c r="C411" s="73" t="s">
        <v>1015</v>
      </c>
      <c r="D411" s="85">
        <v>0</v>
      </c>
      <c r="E411" s="85">
        <v>0</v>
      </c>
      <c r="F411" s="85">
        <v>0</v>
      </c>
      <c r="G411" s="85">
        <v>0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85">
        <v>0</v>
      </c>
      <c r="AC411" s="85">
        <v>0</v>
      </c>
      <c r="AD411" s="85">
        <v>0</v>
      </c>
      <c r="AE411" s="85">
        <v>0</v>
      </c>
      <c r="AF411" s="85">
        <v>0</v>
      </c>
      <c r="AG411" s="85">
        <v>0</v>
      </c>
      <c r="AH411" s="85">
        <v>0</v>
      </c>
      <c r="AI411" s="85">
        <v>0</v>
      </c>
      <c r="AJ411" s="85">
        <v>0</v>
      </c>
      <c r="AK411" s="85">
        <v>0</v>
      </c>
      <c r="AL411" s="85">
        <v>0</v>
      </c>
      <c r="AM411" s="85">
        <v>0</v>
      </c>
      <c r="AN411" s="85">
        <v>0</v>
      </c>
      <c r="AO411" s="85">
        <v>0</v>
      </c>
      <c r="AP411" s="85">
        <v>0</v>
      </c>
      <c r="AQ411" s="85">
        <v>0</v>
      </c>
      <c r="AR411" s="85">
        <v>0</v>
      </c>
      <c r="AS411" s="85">
        <v>0</v>
      </c>
      <c r="AT411" s="85">
        <v>0</v>
      </c>
      <c r="AU411" s="85">
        <v>0</v>
      </c>
      <c r="AV411" s="85">
        <v>0</v>
      </c>
      <c r="AW411" s="85">
        <v>0</v>
      </c>
      <c r="AX411" s="85">
        <v>0</v>
      </c>
      <c r="AY411" s="85">
        <v>0</v>
      </c>
      <c r="AZ411" s="85">
        <v>0</v>
      </c>
      <c r="BA411" s="85">
        <v>0</v>
      </c>
      <c r="BB411" s="85">
        <v>0</v>
      </c>
      <c r="BC411" s="85">
        <v>0</v>
      </c>
      <c r="BD411" s="85">
        <v>0</v>
      </c>
      <c r="BE411" s="85">
        <v>0</v>
      </c>
      <c r="BF411" s="85">
        <v>0</v>
      </c>
      <c r="BG411" s="85">
        <v>0</v>
      </c>
      <c r="BH411" s="85">
        <v>0</v>
      </c>
      <c r="BI411" s="85">
        <v>0</v>
      </c>
      <c r="BJ411" s="85">
        <v>0</v>
      </c>
      <c r="BK411" s="85">
        <v>0</v>
      </c>
      <c r="BL411" s="85">
        <v>0</v>
      </c>
      <c r="BM411" s="85">
        <v>0</v>
      </c>
      <c r="BN411" s="85">
        <v>0</v>
      </c>
      <c r="BO411" s="85">
        <v>0</v>
      </c>
      <c r="BP411" s="85">
        <v>0</v>
      </c>
      <c r="BQ411" s="85">
        <v>0</v>
      </c>
      <c r="BR411" s="85">
        <v>0</v>
      </c>
      <c r="BS411" s="85">
        <v>0</v>
      </c>
      <c r="BT411" s="85">
        <v>0</v>
      </c>
      <c r="BU411" s="85">
        <v>0</v>
      </c>
      <c r="BV411" s="85">
        <v>0</v>
      </c>
      <c r="BW411" s="85">
        <v>0</v>
      </c>
      <c r="BX411" s="85">
        <v>0</v>
      </c>
      <c r="BY411" s="76"/>
    </row>
    <row r="412" spans="1:77" x14ac:dyDescent="0.2">
      <c r="A412" s="73" t="s">
        <v>43</v>
      </c>
      <c r="B412" s="74" t="s">
        <v>1016</v>
      </c>
      <c r="C412" s="73" t="s">
        <v>1017</v>
      </c>
      <c r="D412" s="75">
        <v>0</v>
      </c>
      <c r="E412" s="75"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21318.23</v>
      </c>
      <c r="N412" s="75">
        <v>0</v>
      </c>
      <c r="O412" s="75">
        <v>0</v>
      </c>
      <c r="P412" s="75">
        <v>0</v>
      </c>
      <c r="Q412" s="75">
        <v>0</v>
      </c>
      <c r="R412" s="75">
        <v>0</v>
      </c>
      <c r="S412" s="75">
        <v>0</v>
      </c>
      <c r="T412" s="75">
        <v>0</v>
      </c>
      <c r="U412" s="75">
        <v>0</v>
      </c>
      <c r="V412" s="75">
        <v>0</v>
      </c>
      <c r="W412" s="75">
        <v>0</v>
      </c>
      <c r="X412" s="75">
        <v>0</v>
      </c>
      <c r="Y412" s="75">
        <v>0</v>
      </c>
      <c r="Z412" s="75">
        <v>0</v>
      </c>
      <c r="AA412" s="75">
        <v>0</v>
      </c>
      <c r="AB412" s="75">
        <v>0</v>
      </c>
      <c r="AC412" s="75">
        <v>0</v>
      </c>
      <c r="AD412" s="75">
        <v>0</v>
      </c>
      <c r="AE412" s="75">
        <v>30802.22</v>
      </c>
      <c r="AF412" s="75">
        <v>0</v>
      </c>
      <c r="AG412" s="75">
        <v>18</v>
      </c>
      <c r="AH412" s="75">
        <v>0</v>
      </c>
      <c r="AI412" s="75">
        <v>0</v>
      </c>
      <c r="AJ412" s="75">
        <v>0</v>
      </c>
      <c r="AK412" s="75">
        <v>0</v>
      </c>
      <c r="AL412" s="75">
        <v>0</v>
      </c>
      <c r="AM412" s="75">
        <v>0</v>
      </c>
      <c r="AN412" s="75">
        <v>0</v>
      </c>
      <c r="AO412" s="75">
        <v>0</v>
      </c>
      <c r="AP412" s="75">
        <v>0</v>
      </c>
      <c r="AQ412" s="75">
        <v>0</v>
      </c>
      <c r="AR412" s="75">
        <v>0</v>
      </c>
      <c r="AS412" s="75">
        <v>0</v>
      </c>
      <c r="AT412" s="75">
        <v>0</v>
      </c>
      <c r="AU412" s="75">
        <v>0</v>
      </c>
      <c r="AV412" s="75">
        <v>0</v>
      </c>
      <c r="AW412" s="75">
        <v>4867.7299999999996</v>
      </c>
      <c r="AX412" s="75">
        <v>0</v>
      </c>
      <c r="AY412" s="75">
        <v>0</v>
      </c>
      <c r="AZ412" s="75">
        <v>0</v>
      </c>
      <c r="BA412" s="75">
        <v>0</v>
      </c>
      <c r="BB412" s="75">
        <v>0</v>
      </c>
      <c r="BC412" s="75">
        <v>0</v>
      </c>
      <c r="BD412" s="75">
        <v>0</v>
      </c>
      <c r="BE412" s="75">
        <v>0</v>
      </c>
      <c r="BF412" s="75">
        <v>0</v>
      </c>
      <c r="BG412" s="75">
        <v>0</v>
      </c>
      <c r="BH412" s="75">
        <v>0</v>
      </c>
      <c r="BI412" s="75">
        <v>0</v>
      </c>
      <c r="BJ412" s="75">
        <v>0</v>
      </c>
      <c r="BK412" s="75">
        <v>0</v>
      </c>
      <c r="BL412" s="75">
        <v>0</v>
      </c>
      <c r="BM412" s="75">
        <v>0</v>
      </c>
      <c r="BN412" s="75">
        <v>0</v>
      </c>
      <c r="BO412" s="75">
        <v>0</v>
      </c>
      <c r="BP412" s="75">
        <v>0</v>
      </c>
      <c r="BQ412" s="75">
        <v>0</v>
      </c>
      <c r="BR412" s="75">
        <v>0</v>
      </c>
      <c r="BS412" s="75">
        <v>0</v>
      </c>
      <c r="BT412" s="75">
        <v>0</v>
      </c>
      <c r="BU412" s="75">
        <v>0</v>
      </c>
      <c r="BV412" s="75">
        <v>0</v>
      </c>
      <c r="BW412" s="75">
        <v>13</v>
      </c>
      <c r="BX412" s="75">
        <v>0</v>
      </c>
      <c r="BY412" s="76"/>
    </row>
    <row r="413" spans="1:77" x14ac:dyDescent="0.2">
      <c r="A413" s="73" t="s">
        <v>43</v>
      </c>
      <c r="B413" s="74" t="s">
        <v>1018</v>
      </c>
      <c r="C413" s="73" t="s">
        <v>1019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v>0</v>
      </c>
      <c r="AU413" s="85">
        <v>0</v>
      </c>
      <c r="AV413" s="85">
        <v>0</v>
      </c>
      <c r="AW413" s="85">
        <v>0</v>
      </c>
      <c r="AX413" s="85">
        <v>0</v>
      </c>
      <c r="AY413" s="85">
        <v>0</v>
      </c>
      <c r="AZ413" s="85">
        <v>0</v>
      </c>
      <c r="BA413" s="85">
        <v>0</v>
      </c>
      <c r="BB413" s="85">
        <v>0</v>
      </c>
      <c r="BC413" s="85">
        <v>0</v>
      </c>
      <c r="BD413" s="85">
        <v>0</v>
      </c>
      <c r="BE413" s="85">
        <v>0</v>
      </c>
      <c r="BF413" s="85">
        <v>0</v>
      </c>
      <c r="BG413" s="85">
        <v>0</v>
      </c>
      <c r="BH413" s="85">
        <v>0</v>
      </c>
      <c r="BI413" s="85">
        <v>0</v>
      </c>
      <c r="BJ413" s="85">
        <v>0</v>
      </c>
      <c r="BK413" s="85">
        <v>0</v>
      </c>
      <c r="BL413" s="85">
        <v>0</v>
      </c>
      <c r="BM413" s="85">
        <v>0</v>
      </c>
      <c r="BN413" s="85">
        <v>0</v>
      </c>
      <c r="BO413" s="85">
        <v>0</v>
      </c>
      <c r="BP413" s="85">
        <v>0</v>
      </c>
      <c r="BQ413" s="85">
        <v>0</v>
      </c>
      <c r="BR413" s="85">
        <v>0</v>
      </c>
      <c r="BS413" s="85">
        <v>0</v>
      </c>
      <c r="BT413" s="85">
        <v>0</v>
      </c>
      <c r="BU413" s="85">
        <v>0</v>
      </c>
      <c r="BV413" s="85">
        <v>0</v>
      </c>
      <c r="BW413" s="85">
        <v>0</v>
      </c>
      <c r="BX413" s="85">
        <v>0</v>
      </c>
      <c r="BY413" s="76"/>
    </row>
    <row r="414" spans="1:77" x14ac:dyDescent="0.2">
      <c r="A414" s="73" t="s">
        <v>43</v>
      </c>
      <c r="B414" s="74" t="s">
        <v>1020</v>
      </c>
      <c r="C414" s="73" t="s">
        <v>1021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  <c r="O414" s="85">
        <v>0</v>
      </c>
      <c r="P414" s="85">
        <v>0</v>
      </c>
      <c r="Q414" s="85">
        <v>0</v>
      </c>
      <c r="R414" s="85">
        <v>0</v>
      </c>
      <c r="S414" s="85">
        <v>0</v>
      </c>
      <c r="T414" s="85">
        <v>0</v>
      </c>
      <c r="U414" s="85">
        <v>0</v>
      </c>
      <c r="V414" s="85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v>0</v>
      </c>
      <c r="AU414" s="85">
        <v>0</v>
      </c>
      <c r="AV414" s="85">
        <v>0</v>
      </c>
      <c r="AW414" s="85">
        <v>0</v>
      </c>
      <c r="AX414" s="85">
        <v>0</v>
      </c>
      <c r="AY414" s="85">
        <v>0</v>
      </c>
      <c r="AZ414" s="85">
        <v>0</v>
      </c>
      <c r="BA414" s="85">
        <v>0</v>
      </c>
      <c r="BB414" s="85">
        <v>0</v>
      </c>
      <c r="BC414" s="85">
        <v>0</v>
      </c>
      <c r="BD414" s="85">
        <v>0</v>
      </c>
      <c r="BE414" s="85">
        <v>0</v>
      </c>
      <c r="BF414" s="85">
        <v>0</v>
      </c>
      <c r="BG414" s="85">
        <v>0</v>
      </c>
      <c r="BH414" s="85">
        <v>0</v>
      </c>
      <c r="BI414" s="85">
        <v>0</v>
      </c>
      <c r="BJ414" s="85">
        <v>0</v>
      </c>
      <c r="BK414" s="85">
        <v>0</v>
      </c>
      <c r="BL414" s="85">
        <v>0</v>
      </c>
      <c r="BM414" s="85">
        <v>0</v>
      </c>
      <c r="BN414" s="85">
        <v>0</v>
      </c>
      <c r="BO414" s="85">
        <v>0</v>
      </c>
      <c r="BP414" s="85">
        <v>0</v>
      </c>
      <c r="BQ414" s="85">
        <v>0</v>
      </c>
      <c r="BR414" s="85">
        <v>0</v>
      </c>
      <c r="BS414" s="85">
        <v>0</v>
      </c>
      <c r="BT414" s="85">
        <v>0</v>
      </c>
      <c r="BU414" s="85">
        <v>0</v>
      </c>
      <c r="BV414" s="85">
        <v>0</v>
      </c>
      <c r="BW414" s="85">
        <v>0</v>
      </c>
      <c r="BX414" s="85">
        <v>0</v>
      </c>
      <c r="BY414" s="76">
        <v>1</v>
      </c>
    </row>
    <row r="415" spans="1:77" x14ac:dyDescent="0.2">
      <c r="A415" s="73" t="s">
        <v>43</v>
      </c>
      <c r="B415" s="74" t="s">
        <v>1022</v>
      </c>
      <c r="C415" s="73" t="s">
        <v>1023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5">
        <v>0</v>
      </c>
      <c r="R415" s="85">
        <v>0</v>
      </c>
      <c r="S415" s="85">
        <v>0</v>
      </c>
      <c r="T415" s="85">
        <v>0</v>
      </c>
      <c r="U415" s="85">
        <v>0</v>
      </c>
      <c r="V415" s="8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v>0</v>
      </c>
      <c r="AU415" s="85">
        <v>0</v>
      </c>
      <c r="AV415" s="85">
        <v>0</v>
      </c>
      <c r="AW415" s="85">
        <v>0</v>
      </c>
      <c r="AX415" s="85">
        <v>0</v>
      </c>
      <c r="AY415" s="85">
        <v>0</v>
      </c>
      <c r="AZ415" s="85">
        <v>0</v>
      </c>
      <c r="BA415" s="85">
        <v>0</v>
      </c>
      <c r="BB415" s="85">
        <v>0</v>
      </c>
      <c r="BC415" s="85">
        <v>0</v>
      </c>
      <c r="BD415" s="85">
        <v>0</v>
      </c>
      <c r="BE415" s="85">
        <v>0</v>
      </c>
      <c r="BF415" s="85">
        <v>0</v>
      </c>
      <c r="BG415" s="85">
        <v>0</v>
      </c>
      <c r="BH415" s="85">
        <v>0</v>
      </c>
      <c r="BI415" s="85">
        <v>0</v>
      </c>
      <c r="BJ415" s="85">
        <v>0</v>
      </c>
      <c r="BK415" s="85">
        <v>0</v>
      </c>
      <c r="BL415" s="85">
        <v>0</v>
      </c>
      <c r="BM415" s="85">
        <v>0</v>
      </c>
      <c r="BN415" s="85">
        <v>0</v>
      </c>
      <c r="BO415" s="85">
        <v>0</v>
      </c>
      <c r="BP415" s="85">
        <v>0</v>
      </c>
      <c r="BQ415" s="85">
        <v>0</v>
      </c>
      <c r="BR415" s="85">
        <v>0</v>
      </c>
      <c r="BS415" s="85">
        <v>0</v>
      </c>
      <c r="BT415" s="85">
        <v>0</v>
      </c>
      <c r="BU415" s="85">
        <v>0</v>
      </c>
      <c r="BV415" s="85">
        <v>0</v>
      </c>
      <c r="BW415" s="85">
        <v>0</v>
      </c>
      <c r="BX415" s="85">
        <v>0</v>
      </c>
      <c r="BY415" s="76">
        <v>4357.32</v>
      </c>
    </row>
    <row r="416" spans="1:77" x14ac:dyDescent="0.2">
      <c r="A416" s="73" t="s">
        <v>43</v>
      </c>
      <c r="B416" s="74" t="s">
        <v>1024</v>
      </c>
      <c r="C416" s="73" t="s">
        <v>1025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  <c r="Q416" s="85">
        <v>0</v>
      </c>
      <c r="R416" s="85">
        <v>0</v>
      </c>
      <c r="S416" s="85">
        <v>0</v>
      </c>
      <c r="T416" s="85">
        <v>0</v>
      </c>
      <c r="U416" s="85">
        <v>0</v>
      </c>
      <c r="V416" s="85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v>0</v>
      </c>
      <c r="AU416" s="85">
        <v>0</v>
      </c>
      <c r="AV416" s="85">
        <v>0</v>
      </c>
      <c r="AW416" s="85">
        <v>0</v>
      </c>
      <c r="AX416" s="85">
        <v>0</v>
      </c>
      <c r="AY416" s="85">
        <v>0</v>
      </c>
      <c r="AZ416" s="85">
        <v>0</v>
      </c>
      <c r="BA416" s="85">
        <v>0</v>
      </c>
      <c r="BB416" s="85">
        <v>0</v>
      </c>
      <c r="BC416" s="85">
        <v>0</v>
      </c>
      <c r="BD416" s="85">
        <v>0</v>
      </c>
      <c r="BE416" s="85">
        <v>0</v>
      </c>
      <c r="BF416" s="85">
        <v>0</v>
      </c>
      <c r="BG416" s="85">
        <v>0</v>
      </c>
      <c r="BH416" s="85">
        <v>0</v>
      </c>
      <c r="BI416" s="85">
        <v>0</v>
      </c>
      <c r="BJ416" s="85">
        <v>0</v>
      </c>
      <c r="BK416" s="85">
        <v>0</v>
      </c>
      <c r="BL416" s="85">
        <v>0</v>
      </c>
      <c r="BM416" s="85">
        <v>0</v>
      </c>
      <c r="BN416" s="85">
        <v>0</v>
      </c>
      <c r="BO416" s="85">
        <v>0</v>
      </c>
      <c r="BP416" s="85">
        <v>0</v>
      </c>
      <c r="BQ416" s="85">
        <v>0</v>
      </c>
      <c r="BR416" s="85">
        <v>0</v>
      </c>
      <c r="BS416" s="85">
        <v>0</v>
      </c>
      <c r="BT416" s="85">
        <v>0</v>
      </c>
      <c r="BU416" s="85">
        <v>0</v>
      </c>
      <c r="BV416" s="85">
        <v>0</v>
      </c>
      <c r="BW416" s="85">
        <v>0</v>
      </c>
      <c r="BX416" s="85">
        <v>0</v>
      </c>
      <c r="BY416" s="76">
        <v>4</v>
      </c>
    </row>
    <row r="417" spans="1:77" x14ac:dyDescent="0.2">
      <c r="A417" s="73" t="s">
        <v>43</v>
      </c>
      <c r="B417" s="74" t="s">
        <v>1026</v>
      </c>
      <c r="C417" s="73" t="s">
        <v>1027</v>
      </c>
      <c r="D417" s="75">
        <v>0</v>
      </c>
      <c r="E417" s="75"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5">
        <v>0</v>
      </c>
      <c r="Q417" s="75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v>0</v>
      </c>
      <c r="Y417" s="75">
        <v>0</v>
      </c>
      <c r="Z417" s="75">
        <v>0</v>
      </c>
      <c r="AA417" s="75">
        <v>0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0</v>
      </c>
      <c r="AJ417" s="75">
        <v>0</v>
      </c>
      <c r="AK417" s="75">
        <v>0</v>
      </c>
      <c r="AL417" s="75">
        <v>0</v>
      </c>
      <c r="AM417" s="75">
        <v>0</v>
      </c>
      <c r="AN417" s="75">
        <v>0</v>
      </c>
      <c r="AO417" s="75">
        <v>0</v>
      </c>
      <c r="AP417" s="75">
        <v>0</v>
      </c>
      <c r="AQ417" s="75">
        <v>0</v>
      </c>
      <c r="AR417" s="75">
        <v>0</v>
      </c>
      <c r="AS417" s="75">
        <v>0</v>
      </c>
      <c r="AT417" s="75">
        <v>0</v>
      </c>
      <c r="AU417" s="75">
        <v>0</v>
      </c>
      <c r="AV417" s="75">
        <v>0</v>
      </c>
      <c r="AW417" s="75">
        <v>0</v>
      </c>
      <c r="AX417" s="75">
        <v>0</v>
      </c>
      <c r="AY417" s="75">
        <v>0</v>
      </c>
      <c r="AZ417" s="75">
        <v>0</v>
      </c>
      <c r="BA417" s="75">
        <v>0</v>
      </c>
      <c r="BB417" s="75">
        <v>0</v>
      </c>
      <c r="BC417" s="75">
        <v>0</v>
      </c>
      <c r="BD417" s="75">
        <v>0</v>
      </c>
      <c r="BE417" s="75">
        <v>0</v>
      </c>
      <c r="BF417" s="75">
        <v>0</v>
      </c>
      <c r="BG417" s="75">
        <v>0</v>
      </c>
      <c r="BH417" s="75">
        <v>0</v>
      </c>
      <c r="BI417" s="75">
        <v>0</v>
      </c>
      <c r="BJ417" s="75">
        <v>0</v>
      </c>
      <c r="BK417" s="75">
        <v>0</v>
      </c>
      <c r="BL417" s="75">
        <v>0</v>
      </c>
      <c r="BM417" s="75">
        <v>0</v>
      </c>
      <c r="BN417" s="75">
        <v>0</v>
      </c>
      <c r="BO417" s="75">
        <v>0</v>
      </c>
      <c r="BP417" s="75">
        <v>19000000</v>
      </c>
      <c r="BQ417" s="75">
        <v>0</v>
      </c>
      <c r="BR417" s="75">
        <v>0</v>
      </c>
      <c r="BS417" s="75">
        <v>0</v>
      </c>
      <c r="BT417" s="75">
        <v>0</v>
      </c>
      <c r="BU417" s="75">
        <v>0</v>
      </c>
      <c r="BV417" s="75">
        <v>0</v>
      </c>
      <c r="BW417" s="75">
        <v>0</v>
      </c>
      <c r="BX417" s="75">
        <v>0</v>
      </c>
      <c r="BY417" s="76">
        <v>2709.31</v>
      </c>
    </row>
    <row r="418" spans="1:77" x14ac:dyDescent="0.2">
      <c r="A418" s="73" t="s">
        <v>43</v>
      </c>
      <c r="B418" s="74" t="s">
        <v>1028</v>
      </c>
      <c r="C418" s="73" t="s">
        <v>1029</v>
      </c>
      <c r="D418" s="75">
        <v>0</v>
      </c>
      <c r="E418" s="75"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12307145.41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5">
        <v>0</v>
      </c>
      <c r="Q418" s="75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v>0</v>
      </c>
      <c r="Y418" s="75">
        <v>0</v>
      </c>
      <c r="Z418" s="75">
        <v>0</v>
      </c>
      <c r="AA418" s="75">
        <v>0</v>
      </c>
      <c r="AB418" s="75">
        <v>0</v>
      </c>
      <c r="AC418" s="75">
        <v>0</v>
      </c>
      <c r="AD418" s="75">
        <v>0</v>
      </c>
      <c r="AE418" s="75">
        <v>10355750.359999999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  <c r="AM418" s="75">
        <v>0</v>
      </c>
      <c r="AN418" s="75">
        <v>0</v>
      </c>
      <c r="AO418" s="75">
        <v>0</v>
      </c>
      <c r="AP418" s="75">
        <v>0</v>
      </c>
      <c r="AQ418" s="75">
        <v>0</v>
      </c>
      <c r="AR418" s="75">
        <v>0</v>
      </c>
      <c r="AS418" s="75">
        <v>0</v>
      </c>
      <c r="AT418" s="75">
        <v>0</v>
      </c>
      <c r="AU418" s="75">
        <v>0</v>
      </c>
      <c r="AV418" s="75">
        <v>0</v>
      </c>
      <c r="AW418" s="75">
        <v>0</v>
      </c>
      <c r="AX418" s="75">
        <v>0</v>
      </c>
      <c r="AY418" s="75">
        <v>0</v>
      </c>
      <c r="AZ418" s="75">
        <v>0</v>
      </c>
      <c r="BA418" s="75">
        <v>0</v>
      </c>
      <c r="BB418" s="75">
        <v>0</v>
      </c>
      <c r="BC418" s="75">
        <v>0</v>
      </c>
      <c r="BD418" s="75">
        <v>0</v>
      </c>
      <c r="BE418" s="75">
        <v>0</v>
      </c>
      <c r="BF418" s="75">
        <v>0</v>
      </c>
      <c r="BG418" s="75">
        <v>0</v>
      </c>
      <c r="BH418" s="75">
        <v>0</v>
      </c>
      <c r="BI418" s="75">
        <v>0</v>
      </c>
      <c r="BJ418" s="75">
        <v>0</v>
      </c>
      <c r="BK418" s="75">
        <v>0</v>
      </c>
      <c r="BL418" s="75">
        <v>0</v>
      </c>
      <c r="BM418" s="75">
        <v>0</v>
      </c>
      <c r="BN418" s="75">
        <v>0</v>
      </c>
      <c r="BO418" s="75">
        <v>1117</v>
      </c>
      <c r="BP418" s="75">
        <v>0</v>
      </c>
      <c r="BQ418" s="75">
        <v>0</v>
      </c>
      <c r="BR418" s="75">
        <v>0</v>
      </c>
      <c r="BS418" s="75">
        <v>0</v>
      </c>
      <c r="BT418" s="75">
        <v>0</v>
      </c>
      <c r="BU418" s="75">
        <v>0</v>
      </c>
      <c r="BV418" s="75">
        <v>0</v>
      </c>
      <c r="BW418" s="75">
        <v>0</v>
      </c>
      <c r="BX418" s="75">
        <v>0</v>
      </c>
      <c r="BY418" s="76">
        <v>3</v>
      </c>
    </row>
    <row r="419" spans="1:77" x14ac:dyDescent="0.2">
      <c r="A419" s="73" t="s">
        <v>43</v>
      </c>
      <c r="B419" s="74" t="s">
        <v>1030</v>
      </c>
      <c r="C419" s="73" t="s">
        <v>1031</v>
      </c>
      <c r="D419" s="75">
        <v>1520000</v>
      </c>
      <c r="E419" s="75">
        <v>0</v>
      </c>
      <c r="F419" s="75">
        <v>0</v>
      </c>
      <c r="G419" s="75">
        <v>0</v>
      </c>
      <c r="H419" s="75">
        <v>0</v>
      </c>
      <c r="I419" s="75">
        <v>0</v>
      </c>
      <c r="J419" s="75">
        <v>10740000</v>
      </c>
      <c r="K419" s="75">
        <v>1280000</v>
      </c>
      <c r="L419" s="75">
        <v>0</v>
      </c>
      <c r="M419" s="75">
        <v>5060000</v>
      </c>
      <c r="N419" s="75">
        <v>0</v>
      </c>
      <c r="O419" s="75">
        <v>880000</v>
      </c>
      <c r="P419" s="75">
        <v>1200000</v>
      </c>
      <c r="Q419" s="75">
        <v>1240000</v>
      </c>
      <c r="R419" s="75">
        <v>220000</v>
      </c>
      <c r="S419" s="75">
        <v>160000</v>
      </c>
      <c r="T419" s="75">
        <v>0</v>
      </c>
      <c r="U419" s="75">
        <v>120000</v>
      </c>
      <c r="V419" s="75">
        <v>2110000</v>
      </c>
      <c r="W419" s="75">
        <v>0</v>
      </c>
      <c r="X419" s="75">
        <v>0</v>
      </c>
      <c r="Y419" s="75">
        <v>0</v>
      </c>
      <c r="Z419" s="75">
        <v>0</v>
      </c>
      <c r="AA419" s="75">
        <v>0</v>
      </c>
      <c r="AB419" s="75">
        <v>0</v>
      </c>
      <c r="AC419" s="75">
        <v>80000</v>
      </c>
      <c r="AD419" s="75">
        <v>0</v>
      </c>
      <c r="AE419" s="75">
        <v>0</v>
      </c>
      <c r="AF419" s="75">
        <v>0</v>
      </c>
      <c r="AG419" s="75">
        <v>80000</v>
      </c>
      <c r="AH419" s="75">
        <v>0</v>
      </c>
      <c r="AI419" s="75">
        <v>0</v>
      </c>
      <c r="AJ419" s="75">
        <v>80000</v>
      </c>
      <c r="AK419" s="75">
        <v>80000</v>
      </c>
      <c r="AL419" s="75">
        <v>0</v>
      </c>
      <c r="AM419" s="75">
        <v>80000</v>
      </c>
      <c r="AN419" s="75">
        <v>0</v>
      </c>
      <c r="AO419" s="75">
        <v>0</v>
      </c>
      <c r="AP419" s="75">
        <v>40000</v>
      </c>
      <c r="AQ419" s="75">
        <v>890000</v>
      </c>
      <c r="AR419" s="75">
        <v>200000</v>
      </c>
      <c r="AS419" s="75">
        <v>120000</v>
      </c>
      <c r="AT419" s="75">
        <v>40000</v>
      </c>
      <c r="AU419" s="75">
        <v>30000</v>
      </c>
      <c r="AV419" s="75">
        <v>80000</v>
      </c>
      <c r="AW419" s="75">
        <v>0</v>
      </c>
      <c r="AX419" s="75">
        <v>2000000</v>
      </c>
      <c r="AY419" s="75">
        <v>0</v>
      </c>
      <c r="AZ419" s="75">
        <v>40000</v>
      </c>
      <c r="BA419" s="75">
        <v>370000</v>
      </c>
      <c r="BB419" s="75">
        <v>470000</v>
      </c>
      <c r="BC419" s="75">
        <v>0</v>
      </c>
      <c r="BD419" s="75">
        <v>400000</v>
      </c>
      <c r="BE419" s="75">
        <v>320000</v>
      </c>
      <c r="BF419" s="75">
        <v>580000</v>
      </c>
      <c r="BG419" s="75">
        <v>120000</v>
      </c>
      <c r="BH419" s="75">
        <v>0</v>
      </c>
      <c r="BI419" s="75">
        <v>5044294.42</v>
      </c>
      <c r="BJ419" s="75">
        <v>880000</v>
      </c>
      <c r="BK419" s="75">
        <v>0</v>
      </c>
      <c r="BL419" s="75">
        <v>0</v>
      </c>
      <c r="BM419" s="75">
        <v>0</v>
      </c>
      <c r="BN419" s="75">
        <v>120000</v>
      </c>
      <c r="BO419" s="75">
        <v>0</v>
      </c>
      <c r="BP419" s="75">
        <v>4090000</v>
      </c>
      <c r="BQ419" s="75">
        <v>120000</v>
      </c>
      <c r="BR419" s="75">
        <v>450000</v>
      </c>
      <c r="BS419" s="75">
        <v>0</v>
      </c>
      <c r="BT419" s="75">
        <v>0</v>
      </c>
      <c r="BU419" s="75">
        <v>720000</v>
      </c>
      <c r="BV419" s="75">
        <v>0</v>
      </c>
      <c r="BW419" s="75">
        <v>280000</v>
      </c>
      <c r="BX419" s="75">
        <v>280000</v>
      </c>
      <c r="BY419" s="76">
        <v>4</v>
      </c>
    </row>
    <row r="420" spans="1:77" x14ac:dyDescent="0.2">
      <c r="A420" s="73" t="s">
        <v>43</v>
      </c>
      <c r="B420" s="74" t="s">
        <v>1032</v>
      </c>
      <c r="C420" s="73" t="s">
        <v>1033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v>0</v>
      </c>
      <c r="AU420" s="85">
        <v>0</v>
      </c>
      <c r="AV420" s="85">
        <v>0</v>
      </c>
      <c r="AW420" s="85">
        <v>0</v>
      </c>
      <c r="AX420" s="85">
        <v>0</v>
      </c>
      <c r="AY420" s="85">
        <v>0</v>
      </c>
      <c r="AZ420" s="85">
        <v>0</v>
      </c>
      <c r="BA420" s="85">
        <v>0</v>
      </c>
      <c r="BB420" s="85">
        <v>0</v>
      </c>
      <c r="BC420" s="85">
        <v>0</v>
      </c>
      <c r="BD420" s="85">
        <v>0</v>
      </c>
      <c r="BE420" s="85">
        <v>0</v>
      </c>
      <c r="BF420" s="85">
        <v>0</v>
      </c>
      <c r="BG420" s="85">
        <v>0</v>
      </c>
      <c r="BH420" s="85">
        <v>0</v>
      </c>
      <c r="BI420" s="85">
        <v>0</v>
      </c>
      <c r="BJ420" s="85">
        <v>0</v>
      </c>
      <c r="BK420" s="85">
        <v>0</v>
      </c>
      <c r="BL420" s="85">
        <v>0</v>
      </c>
      <c r="BM420" s="85">
        <v>0</v>
      </c>
      <c r="BN420" s="85">
        <v>0</v>
      </c>
      <c r="BO420" s="85">
        <v>0</v>
      </c>
      <c r="BP420" s="85">
        <v>0</v>
      </c>
      <c r="BQ420" s="85">
        <v>0</v>
      </c>
      <c r="BR420" s="85">
        <v>0</v>
      </c>
      <c r="BS420" s="85">
        <v>0</v>
      </c>
      <c r="BT420" s="85">
        <v>0</v>
      </c>
      <c r="BU420" s="85">
        <v>0</v>
      </c>
      <c r="BV420" s="85">
        <v>0</v>
      </c>
      <c r="BW420" s="85">
        <v>0</v>
      </c>
      <c r="BX420" s="85">
        <v>0</v>
      </c>
      <c r="BY420" s="76">
        <v>1</v>
      </c>
    </row>
    <row r="421" spans="1:77" x14ac:dyDescent="0.2">
      <c r="A421" s="73" t="s">
        <v>43</v>
      </c>
      <c r="B421" s="74" t="s">
        <v>1034</v>
      </c>
      <c r="C421" s="73" t="s">
        <v>1035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0</v>
      </c>
      <c r="AR421" s="85">
        <v>0</v>
      </c>
      <c r="AS421" s="85">
        <v>0</v>
      </c>
      <c r="AT421" s="85">
        <v>0</v>
      </c>
      <c r="AU421" s="85">
        <v>0</v>
      </c>
      <c r="AV421" s="85">
        <v>0</v>
      </c>
      <c r="AW421" s="85">
        <v>0</v>
      </c>
      <c r="AX421" s="85">
        <v>0</v>
      </c>
      <c r="AY421" s="85">
        <v>0</v>
      </c>
      <c r="AZ421" s="85">
        <v>0</v>
      </c>
      <c r="BA421" s="85">
        <v>0</v>
      </c>
      <c r="BB421" s="85">
        <v>0</v>
      </c>
      <c r="BC421" s="85">
        <v>0</v>
      </c>
      <c r="BD421" s="85">
        <v>0</v>
      </c>
      <c r="BE421" s="85">
        <v>0</v>
      </c>
      <c r="BF421" s="85">
        <v>0</v>
      </c>
      <c r="BG421" s="85">
        <v>0</v>
      </c>
      <c r="BH421" s="85">
        <v>0</v>
      </c>
      <c r="BI421" s="85">
        <v>0</v>
      </c>
      <c r="BJ421" s="85">
        <v>0</v>
      </c>
      <c r="BK421" s="85">
        <v>0</v>
      </c>
      <c r="BL421" s="85">
        <v>0</v>
      </c>
      <c r="BM421" s="85">
        <v>0</v>
      </c>
      <c r="BN421" s="85">
        <v>0</v>
      </c>
      <c r="BO421" s="85">
        <v>0</v>
      </c>
      <c r="BP421" s="85">
        <v>0</v>
      </c>
      <c r="BQ421" s="85">
        <v>0</v>
      </c>
      <c r="BR421" s="85">
        <v>0</v>
      </c>
      <c r="BS421" s="85">
        <v>0</v>
      </c>
      <c r="BT421" s="85">
        <v>0</v>
      </c>
      <c r="BU421" s="85">
        <v>0</v>
      </c>
      <c r="BV421" s="85">
        <v>0</v>
      </c>
      <c r="BW421" s="85">
        <v>0</v>
      </c>
      <c r="BX421" s="85">
        <v>0</v>
      </c>
      <c r="BY421" s="76">
        <v>189646.47</v>
      </c>
    </row>
    <row r="422" spans="1:77" x14ac:dyDescent="0.2">
      <c r="A422" s="73" t="s">
        <v>43</v>
      </c>
      <c r="B422" s="74" t="s">
        <v>1036</v>
      </c>
      <c r="C422" s="73" t="s">
        <v>1037</v>
      </c>
      <c r="D422" s="75">
        <v>0</v>
      </c>
      <c r="E422" s="75"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5">
        <v>0</v>
      </c>
      <c r="Q422" s="75">
        <v>0</v>
      </c>
      <c r="R422" s="75">
        <v>0</v>
      </c>
      <c r="S422" s="75">
        <v>0</v>
      </c>
      <c r="T422" s="75">
        <v>0</v>
      </c>
      <c r="U422" s="75">
        <v>0</v>
      </c>
      <c r="V422" s="75">
        <v>0</v>
      </c>
      <c r="W422" s="75">
        <v>0</v>
      </c>
      <c r="X422" s="75">
        <v>0</v>
      </c>
      <c r="Y422" s="75">
        <v>0</v>
      </c>
      <c r="Z422" s="75">
        <v>0</v>
      </c>
      <c r="AA422" s="75">
        <v>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0</v>
      </c>
      <c r="AJ422" s="75">
        <v>0</v>
      </c>
      <c r="AK422" s="75">
        <v>0</v>
      </c>
      <c r="AL422" s="75">
        <v>0</v>
      </c>
      <c r="AM422" s="75">
        <v>0</v>
      </c>
      <c r="AN422" s="75">
        <v>0</v>
      </c>
      <c r="AO422" s="75">
        <v>0</v>
      </c>
      <c r="AP422" s="75">
        <v>0</v>
      </c>
      <c r="AQ422" s="75">
        <v>47372.3</v>
      </c>
      <c r="AR422" s="75">
        <v>0</v>
      </c>
      <c r="AS422" s="75">
        <v>0</v>
      </c>
      <c r="AT422" s="75">
        <v>0</v>
      </c>
      <c r="AU422" s="75">
        <v>0</v>
      </c>
      <c r="AV422" s="75">
        <v>0</v>
      </c>
      <c r="AW422" s="75">
        <v>0</v>
      </c>
      <c r="AX422" s="75">
        <v>0</v>
      </c>
      <c r="AY422" s="75">
        <v>0</v>
      </c>
      <c r="AZ422" s="75">
        <v>0</v>
      </c>
      <c r="BA422" s="75">
        <v>0</v>
      </c>
      <c r="BB422" s="75">
        <v>0</v>
      </c>
      <c r="BC422" s="75">
        <v>0</v>
      </c>
      <c r="BD422" s="75">
        <v>0</v>
      </c>
      <c r="BE422" s="75">
        <v>0</v>
      </c>
      <c r="BF422" s="75">
        <v>0</v>
      </c>
      <c r="BG422" s="75">
        <v>0</v>
      </c>
      <c r="BH422" s="75">
        <v>0</v>
      </c>
      <c r="BI422" s="75">
        <v>0</v>
      </c>
      <c r="BJ422" s="75">
        <v>0</v>
      </c>
      <c r="BK422" s="75">
        <v>0</v>
      </c>
      <c r="BL422" s="75">
        <v>0</v>
      </c>
      <c r="BM422" s="75">
        <v>0</v>
      </c>
      <c r="BN422" s="75">
        <v>0</v>
      </c>
      <c r="BO422" s="75">
        <v>0</v>
      </c>
      <c r="BP422" s="75">
        <v>0</v>
      </c>
      <c r="BQ422" s="75">
        <v>0</v>
      </c>
      <c r="BR422" s="75">
        <v>0</v>
      </c>
      <c r="BS422" s="75">
        <v>0</v>
      </c>
      <c r="BT422" s="75">
        <v>0</v>
      </c>
      <c r="BU422" s="75">
        <v>0</v>
      </c>
      <c r="BV422" s="75">
        <v>0</v>
      </c>
      <c r="BW422" s="75">
        <v>0</v>
      </c>
      <c r="BX422" s="75">
        <v>0</v>
      </c>
      <c r="BY422" s="76">
        <v>26</v>
      </c>
    </row>
    <row r="423" spans="1:77" x14ac:dyDescent="0.2">
      <c r="A423" s="73" t="s">
        <v>43</v>
      </c>
      <c r="B423" s="74" t="s">
        <v>1038</v>
      </c>
      <c r="C423" s="73" t="s">
        <v>1039</v>
      </c>
      <c r="D423" s="85">
        <v>0</v>
      </c>
      <c r="E423" s="85">
        <v>0</v>
      </c>
      <c r="F423" s="85">
        <v>0</v>
      </c>
      <c r="G423" s="85">
        <v>0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v>0</v>
      </c>
      <c r="AU423" s="85">
        <v>0</v>
      </c>
      <c r="AV423" s="85">
        <v>0</v>
      </c>
      <c r="AW423" s="85">
        <v>0</v>
      </c>
      <c r="AX423" s="85">
        <v>0</v>
      </c>
      <c r="AY423" s="85">
        <v>0</v>
      </c>
      <c r="AZ423" s="85">
        <v>0</v>
      </c>
      <c r="BA423" s="85">
        <v>0</v>
      </c>
      <c r="BB423" s="85">
        <v>0</v>
      </c>
      <c r="BC423" s="85">
        <v>0</v>
      </c>
      <c r="BD423" s="85">
        <v>0</v>
      </c>
      <c r="BE423" s="85">
        <v>0</v>
      </c>
      <c r="BF423" s="85">
        <v>0</v>
      </c>
      <c r="BG423" s="85">
        <v>0</v>
      </c>
      <c r="BH423" s="85">
        <v>0</v>
      </c>
      <c r="BI423" s="85">
        <v>0</v>
      </c>
      <c r="BJ423" s="85">
        <v>0</v>
      </c>
      <c r="BK423" s="85">
        <v>0</v>
      </c>
      <c r="BL423" s="85">
        <v>0</v>
      </c>
      <c r="BM423" s="85">
        <v>0</v>
      </c>
      <c r="BN423" s="85">
        <v>0</v>
      </c>
      <c r="BO423" s="85">
        <v>0</v>
      </c>
      <c r="BP423" s="85">
        <v>0</v>
      </c>
      <c r="BQ423" s="85">
        <v>0</v>
      </c>
      <c r="BR423" s="85">
        <v>0</v>
      </c>
      <c r="BS423" s="85">
        <v>0</v>
      </c>
      <c r="BT423" s="85">
        <v>0</v>
      </c>
      <c r="BU423" s="85">
        <v>0</v>
      </c>
      <c r="BV423" s="85">
        <v>0</v>
      </c>
      <c r="BW423" s="85">
        <v>0</v>
      </c>
      <c r="BX423" s="85">
        <v>0</v>
      </c>
      <c r="BY423" s="76">
        <v>4</v>
      </c>
    </row>
    <row r="424" spans="1:77" x14ac:dyDescent="0.2">
      <c r="A424" s="73" t="s">
        <v>43</v>
      </c>
      <c r="B424" s="74" t="s">
        <v>1040</v>
      </c>
      <c r="C424" s="73" t="s">
        <v>1041</v>
      </c>
      <c r="D424" s="85">
        <v>0</v>
      </c>
      <c r="E424" s="85">
        <v>0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v>0</v>
      </c>
      <c r="AU424" s="85">
        <v>0</v>
      </c>
      <c r="AV424" s="85">
        <v>0</v>
      </c>
      <c r="AW424" s="85">
        <v>0</v>
      </c>
      <c r="AX424" s="85">
        <v>0</v>
      </c>
      <c r="AY424" s="85">
        <v>0</v>
      </c>
      <c r="AZ424" s="85">
        <v>0</v>
      </c>
      <c r="BA424" s="85">
        <v>0</v>
      </c>
      <c r="BB424" s="85">
        <v>0</v>
      </c>
      <c r="BC424" s="85">
        <v>0</v>
      </c>
      <c r="BD424" s="85">
        <v>0</v>
      </c>
      <c r="BE424" s="85">
        <v>0</v>
      </c>
      <c r="BF424" s="85">
        <v>0</v>
      </c>
      <c r="BG424" s="85">
        <v>0</v>
      </c>
      <c r="BH424" s="85">
        <v>0</v>
      </c>
      <c r="BI424" s="85">
        <v>0</v>
      </c>
      <c r="BJ424" s="85">
        <v>0</v>
      </c>
      <c r="BK424" s="85">
        <v>0</v>
      </c>
      <c r="BL424" s="85">
        <v>0</v>
      </c>
      <c r="BM424" s="85">
        <v>0</v>
      </c>
      <c r="BN424" s="85">
        <v>0</v>
      </c>
      <c r="BO424" s="85">
        <v>0</v>
      </c>
      <c r="BP424" s="85">
        <v>0</v>
      </c>
      <c r="BQ424" s="85">
        <v>0</v>
      </c>
      <c r="BR424" s="85">
        <v>0</v>
      </c>
      <c r="BS424" s="85">
        <v>0</v>
      </c>
      <c r="BT424" s="85">
        <v>0</v>
      </c>
      <c r="BU424" s="85">
        <v>0</v>
      </c>
      <c r="BV424" s="85">
        <v>0</v>
      </c>
      <c r="BW424" s="85">
        <v>0</v>
      </c>
      <c r="BX424" s="85">
        <v>0</v>
      </c>
      <c r="BY424" s="76"/>
    </row>
    <row r="425" spans="1:77" x14ac:dyDescent="0.2">
      <c r="A425" s="73" t="s">
        <v>43</v>
      </c>
      <c r="B425" s="74" t="s">
        <v>1042</v>
      </c>
      <c r="C425" s="73" t="s">
        <v>1043</v>
      </c>
      <c r="D425" s="75">
        <v>0</v>
      </c>
      <c r="E425" s="75"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5">
        <v>0</v>
      </c>
      <c r="Q425" s="75">
        <v>0</v>
      </c>
      <c r="R425" s="75">
        <v>0</v>
      </c>
      <c r="S425" s="75">
        <v>0</v>
      </c>
      <c r="T425" s="75">
        <v>0</v>
      </c>
      <c r="U425" s="75">
        <v>0</v>
      </c>
      <c r="V425" s="75">
        <v>0</v>
      </c>
      <c r="W425" s="75">
        <v>0</v>
      </c>
      <c r="X425" s="75">
        <v>0</v>
      </c>
      <c r="Y425" s="75">
        <v>0</v>
      </c>
      <c r="Z425" s="75">
        <v>0</v>
      </c>
      <c r="AA425" s="75">
        <v>0</v>
      </c>
      <c r="AB425" s="75">
        <v>0</v>
      </c>
      <c r="AC425" s="75">
        <v>6757.13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0</v>
      </c>
      <c r="AJ425" s="75">
        <v>0</v>
      </c>
      <c r="AK425" s="75">
        <v>0</v>
      </c>
      <c r="AL425" s="75">
        <v>0</v>
      </c>
      <c r="AM425" s="75">
        <v>0</v>
      </c>
      <c r="AN425" s="75">
        <v>0</v>
      </c>
      <c r="AO425" s="75">
        <v>0</v>
      </c>
      <c r="AP425" s="75">
        <v>0</v>
      </c>
      <c r="AQ425" s="75">
        <v>0</v>
      </c>
      <c r="AR425" s="75">
        <v>0</v>
      </c>
      <c r="AS425" s="75">
        <v>0</v>
      </c>
      <c r="AT425" s="75">
        <v>0</v>
      </c>
      <c r="AU425" s="75">
        <v>0</v>
      </c>
      <c r="AV425" s="75">
        <v>0</v>
      </c>
      <c r="AW425" s="75">
        <v>0</v>
      </c>
      <c r="AX425" s="75">
        <v>0</v>
      </c>
      <c r="AY425" s="75">
        <v>0</v>
      </c>
      <c r="AZ425" s="75">
        <v>0</v>
      </c>
      <c r="BA425" s="75">
        <v>0</v>
      </c>
      <c r="BB425" s="75">
        <v>0</v>
      </c>
      <c r="BC425" s="75">
        <v>0</v>
      </c>
      <c r="BD425" s="75">
        <v>0</v>
      </c>
      <c r="BE425" s="75">
        <v>0</v>
      </c>
      <c r="BF425" s="75">
        <v>0</v>
      </c>
      <c r="BG425" s="75">
        <v>0</v>
      </c>
      <c r="BH425" s="75">
        <v>0</v>
      </c>
      <c r="BI425" s="75">
        <v>0</v>
      </c>
      <c r="BJ425" s="75">
        <v>0</v>
      </c>
      <c r="BK425" s="75">
        <v>0</v>
      </c>
      <c r="BL425" s="75">
        <v>0</v>
      </c>
      <c r="BM425" s="75">
        <v>0</v>
      </c>
      <c r="BN425" s="75">
        <v>0</v>
      </c>
      <c r="BO425" s="75">
        <v>0</v>
      </c>
      <c r="BP425" s="75">
        <v>0</v>
      </c>
      <c r="BQ425" s="75">
        <v>0</v>
      </c>
      <c r="BR425" s="75">
        <v>0</v>
      </c>
      <c r="BS425" s="75">
        <v>0</v>
      </c>
      <c r="BT425" s="75">
        <v>0</v>
      </c>
      <c r="BU425" s="75">
        <v>0</v>
      </c>
      <c r="BV425" s="75">
        <v>0</v>
      </c>
      <c r="BW425" s="75">
        <v>0</v>
      </c>
      <c r="BX425" s="75">
        <v>0</v>
      </c>
      <c r="BY425" s="76">
        <v>119299.43000000002</v>
      </c>
    </row>
    <row r="426" spans="1:77" x14ac:dyDescent="0.2">
      <c r="A426" s="73" t="s">
        <v>43</v>
      </c>
      <c r="B426" s="74" t="s">
        <v>1044</v>
      </c>
      <c r="C426" s="73" t="s">
        <v>1045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5">
        <v>0</v>
      </c>
      <c r="S426" s="85">
        <v>0</v>
      </c>
      <c r="T426" s="85">
        <v>0</v>
      </c>
      <c r="U426" s="85">
        <v>0</v>
      </c>
      <c r="V426" s="85">
        <v>0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85">
        <v>0</v>
      </c>
      <c r="AC426" s="85">
        <v>0</v>
      </c>
      <c r="AD426" s="85">
        <v>0</v>
      </c>
      <c r="AE426" s="85">
        <v>0</v>
      </c>
      <c r="AF426" s="85">
        <v>0</v>
      </c>
      <c r="AG426" s="85">
        <v>0</v>
      </c>
      <c r="AH426" s="85">
        <v>0</v>
      </c>
      <c r="AI426" s="85">
        <v>0</v>
      </c>
      <c r="AJ426" s="85">
        <v>0</v>
      </c>
      <c r="AK426" s="85">
        <v>0</v>
      </c>
      <c r="AL426" s="85">
        <v>0</v>
      </c>
      <c r="AM426" s="85">
        <v>0</v>
      </c>
      <c r="AN426" s="85">
        <v>0</v>
      </c>
      <c r="AO426" s="85">
        <v>0</v>
      </c>
      <c r="AP426" s="85">
        <v>0</v>
      </c>
      <c r="AQ426" s="85">
        <v>0</v>
      </c>
      <c r="AR426" s="85">
        <v>0</v>
      </c>
      <c r="AS426" s="85">
        <v>0</v>
      </c>
      <c r="AT426" s="85">
        <v>0</v>
      </c>
      <c r="AU426" s="85">
        <v>0</v>
      </c>
      <c r="AV426" s="85">
        <v>0</v>
      </c>
      <c r="AW426" s="85">
        <v>0</v>
      </c>
      <c r="AX426" s="85">
        <v>0</v>
      </c>
      <c r="AY426" s="85">
        <v>0</v>
      </c>
      <c r="AZ426" s="85">
        <v>0</v>
      </c>
      <c r="BA426" s="85">
        <v>0</v>
      </c>
      <c r="BB426" s="85">
        <v>0</v>
      </c>
      <c r="BC426" s="85">
        <v>0</v>
      </c>
      <c r="BD426" s="85">
        <v>0</v>
      </c>
      <c r="BE426" s="85">
        <v>0</v>
      </c>
      <c r="BF426" s="85">
        <v>0</v>
      </c>
      <c r="BG426" s="85">
        <v>0</v>
      </c>
      <c r="BH426" s="85">
        <v>0</v>
      </c>
      <c r="BI426" s="85">
        <v>0</v>
      </c>
      <c r="BJ426" s="85">
        <v>0</v>
      </c>
      <c r="BK426" s="85">
        <v>0</v>
      </c>
      <c r="BL426" s="85">
        <v>0</v>
      </c>
      <c r="BM426" s="85">
        <v>0</v>
      </c>
      <c r="BN426" s="85">
        <v>0</v>
      </c>
      <c r="BO426" s="85">
        <v>0</v>
      </c>
      <c r="BP426" s="85">
        <v>0</v>
      </c>
      <c r="BQ426" s="85">
        <v>0</v>
      </c>
      <c r="BR426" s="85">
        <v>0</v>
      </c>
      <c r="BS426" s="85">
        <v>0</v>
      </c>
      <c r="BT426" s="85">
        <v>0</v>
      </c>
      <c r="BU426" s="85">
        <v>0</v>
      </c>
      <c r="BV426" s="85">
        <v>0</v>
      </c>
      <c r="BW426" s="85">
        <v>0</v>
      </c>
      <c r="BX426" s="85">
        <v>0</v>
      </c>
      <c r="BY426" s="76"/>
    </row>
    <row r="427" spans="1:77" x14ac:dyDescent="0.2">
      <c r="A427" s="73" t="s">
        <v>43</v>
      </c>
      <c r="B427" s="74" t="s">
        <v>1046</v>
      </c>
      <c r="C427" s="73" t="s">
        <v>1047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  <c r="Q427" s="85">
        <v>0</v>
      </c>
      <c r="R427" s="85">
        <v>0</v>
      </c>
      <c r="S427" s="85">
        <v>0</v>
      </c>
      <c r="T427" s="85">
        <v>0</v>
      </c>
      <c r="U427" s="85">
        <v>0</v>
      </c>
      <c r="V427" s="85">
        <v>0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85">
        <v>0</v>
      </c>
      <c r="AC427" s="85">
        <v>0</v>
      </c>
      <c r="AD427" s="85">
        <v>0</v>
      </c>
      <c r="AE427" s="85">
        <v>0</v>
      </c>
      <c r="AF427" s="85">
        <v>0</v>
      </c>
      <c r="AG427" s="85">
        <v>0</v>
      </c>
      <c r="AH427" s="85">
        <v>0</v>
      </c>
      <c r="AI427" s="85">
        <v>0</v>
      </c>
      <c r="AJ427" s="85">
        <v>0</v>
      </c>
      <c r="AK427" s="85">
        <v>0</v>
      </c>
      <c r="AL427" s="85">
        <v>0</v>
      </c>
      <c r="AM427" s="85">
        <v>0</v>
      </c>
      <c r="AN427" s="85">
        <v>0</v>
      </c>
      <c r="AO427" s="85">
        <v>0</v>
      </c>
      <c r="AP427" s="85">
        <v>0</v>
      </c>
      <c r="AQ427" s="85">
        <v>0</v>
      </c>
      <c r="AR427" s="85">
        <v>0</v>
      </c>
      <c r="AS427" s="85">
        <v>0</v>
      </c>
      <c r="AT427" s="85">
        <v>0</v>
      </c>
      <c r="AU427" s="85">
        <v>0</v>
      </c>
      <c r="AV427" s="85">
        <v>0</v>
      </c>
      <c r="AW427" s="85">
        <v>0</v>
      </c>
      <c r="AX427" s="85">
        <v>0</v>
      </c>
      <c r="AY427" s="85">
        <v>0</v>
      </c>
      <c r="AZ427" s="85">
        <v>0</v>
      </c>
      <c r="BA427" s="85">
        <v>0</v>
      </c>
      <c r="BB427" s="85">
        <v>0</v>
      </c>
      <c r="BC427" s="85">
        <v>0</v>
      </c>
      <c r="BD427" s="85">
        <v>0</v>
      </c>
      <c r="BE427" s="85">
        <v>0</v>
      </c>
      <c r="BF427" s="85">
        <v>0</v>
      </c>
      <c r="BG427" s="85">
        <v>0</v>
      </c>
      <c r="BH427" s="85">
        <v>0</v>
      </c>
      <c r="BI427" s="85">
        <v>0</v>
      </c>
      <c r="BJ427" s="85">
        <v>0</v>
      </c>
      <c r="BK427" s="85">
        <v>0</v>
      </c>
      <c r="BL427" s="85">
        <v>0</v>
      </c>
      <c r="BM427" s="85">
        <v>0</v>
      </c>
      <c r="BN427" s="85">
        <v>0</v>
      </c>
      <c r="BO427" s="85">
        <v>0</v>
      </c>
      <c r="BP427" s="85">
        <v>0</v>
      </c>
      <c r="BQ427" s="85">
        <v>0</v>
      </c>
      <c r="BR427" s="85">
        <v>0</v>
      </c>
      <c r="BS427" s="85">
        <v>0</v>
      </c>
      <c r="BT427" s="85">
        <v>0</v>
      </c>
      <c r="BU427" s="85">
        <v>0</v>
      </c>
      <c r="BV427" s="85">
        <v>0</v>
      </c>
      <c r="BW427" s="85">
        <v>0</v>
      </c>
      <c r="BX427" s="85">
        <v>0</v>
      </c>
      <c r="BY427" s="76"/>
    </row>
    <row r="428" spans="1:77" x14ac:dyDescent="0.2">
      <c r="A428" s="73" t="s">
        <v>43</v>
      </c>
      <c r="B428" s="74" t="s">
        <v>1048</v>
      </c>
      <c r="C428" s="73" t="s">
        <v>1049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5">
        <v>0</v>
      </c>
      <c r="T428" s="85">
        <v>0</v>
      </c>
      <c r="U428" s="85">
        <v>0</v>
      </c>
      <c r="V428" s="85">
        <v>0</v>
      </c>
      <c r="W428" s="85">
        <v>0</v>
      </c>
      <c r="X428" s="85">
        <v>0</v>
      </c>
      <c r="Y428" s="85">
        <v>0</v>
      </c>
      <c r="Z428" s="85">
        <v>0</v>
      </c>
      <c r="AA428" s="85">
        <v>0</v>
      </c>
      <c r="AB428" s="85">
        <v>0</v>
      </c>
      <c r="AC428" s="85">
        <v>0</v>
      </c>
      <c r="AD428" s="85">
        <v>0</v>
      </c>
      <c r="AE428" s="85">
        <v>0</v>
      </c>
      <c r="AF428" s="85">
        <v>0</v>
      </c>
      <c r="AG428" s="85">
        <v>0</v>
      </c>
      <c r="AH428" s="85">
        <v>0</v>
      </c>
      <c r="AI428" s="85">
        <v>0</v>
      </c>
      <c r="AJ428" s="85">
        <v>0</v>
      </c>
      <c r="AK428" s="85">
        <v>0</v>
      </c>
      <c r="AL428" s="85">
        <v>0</v>
      </c>
      <c r="AM428" s="85">
        <v>0</v>
      </c>
      <c r="AN428" s="85">
        <v>0</v>
      </c>
      <c r="AO428" s="85">
        <v>0</v>
      </c>
      <c r="AP428" s="85">
        <v>0</v>
      </c>
      <c r="AQ428" s="85">
        <v>0</v>
      </c>
      <c r="AR428" s="85">
        <v>0</v>
      </c>
      <c r="AS428" s="85">
        <v>0</v>
      </c>
      <c r="AT428" s="85">
        <v>0</v>
      </c>
      <c r="AU428" s="85">
        <v>0</v>
      </c>
      <c r="AV428" s="85">
        <v>0</v>
      </c>
      <c r="AW428" s="85">
        <v>0</v>
      </c>
      <c r="AX428" s="85">
        <v>0</v>
      </c>
      <c r="AY428" s="85">
        <v>0</v>
      </c>
      <c r="AZ428" s="85">
        <v>0</v>
      </c>
      <c r="BA428" s="85">
        <v>0</v>
      </c>
      <c r="BB428" s="85">
        <v>0</v>
      </c>
      <c r="BC428" s="85">
        <v>0</v>
      </c>
      <c r="BD428" s="85">
        <v>0</v>
      </c>
      <c r="BE428" s="85">
        <v>0</v>
      </c>
      <c r="BF428" s="85">
        <v>0</v>
      </c>
      <c r="BG428" s="85">
        <v>0</v>
      </c>
      <c r="BH428" s="85">
        <v>0</v>
      </c>
      <c r="BI428" s="85">
        <v>0</v>
      </c>
      <c r="BJ428" s="85">
        <v>0</v>
      </c>
      <c r="BK428" s="85">
        <v>0</v>
      </c>
      <c r="BL428" s="85">
        <v>0</v>
      </c>
      <c r="BM428" s="85">
        <v>0</v>
      </c>
      <c r="BN428" s="85">
        <v>0</v>
      </c>
      <c r="BO428" s="85">
        <v>0</v>
      </c>
      <c r="BP428" s="85">
        <v>0</v>
      </c>
      <c r="BQ428" s="85">
        <v>0</v>
      </c>
      <c r="BR428" s="85">
        <v>0</v>
      </c>
      <c r="BS428" s="85">
        <v>0</v>
      </c>
      <c r="BT428" s="85">
        <v>0</v>
      </c>
      <c r="BU428" s="85">
        <v>0</v>
      </c>
      <c r="BV428" s="85">
        <v>0</v>
      </c>
      <c r="BW428" s="85">
        <v>0</v>
      </c>
      <c r="BX428" s="85">
        <v>0</v>
      </c>
      <c r="BY428" s="76"/>
    </row>
    <row r="429" spans="1:77" x14ac:dyDescent="0.2">
      <c r="A429" s="73" t="s">
        <v>43</v>
      </c>
      <c r="B429" s="74" t="s">
        <v>1050</v>
      </c>
      <c r="C429" s="73" t="s">
        <v>1051</v>
      </c>
      <c r="D429" s="75">
        <v>462200</v>
      </c>
      <c r="E429" s="75">
        <v>0</v>
      </c>
      <c r="F429" s="75">
        <v>594500</v>
      </c>
      <c r="G429" s="75">
        <v>0</v>
      </c>
      <c r="H429" s="75">
        <v>0</v>
      </c>
      <c r="I429" s="75">
        <v>0</v>
      </c>
      <c r="J429" s="75">
        <v>1822890.24</v>
      </c>
      <c r="K429" s="75">
        <v>2539142.14</v>
      </c>
      <c r="L429" s="75">
        <v>0</v>
      </c>
      <c r="M429" s="75">
        <v>0</v>
      </c>
      <c r="N429" s="75">
        <v>0</v>
      </c>
      <c r="O429" s="75">
        <v>0</v>
      </c>
      <c r="P429" s="75">
        <v>1285000</v>
      </c>
      <c r="Q429" s="75">
        <v>0</v>
      </c>
      <c r="R429" s="75">
        <v>0</v>
      </c>
      <c r="S429" s="75">
        <v>0</v>
      </c>
      <c r="T429" s="75">
        <v>0</v>
      </c>
      <c r="U429" s="75">
        <v>0</v>
      </c>
      <c r="V429" s="75">
        <v>316487.52</v>
      </c>
      <c r="W429" s="75">
        <v>0</v>
      </c>
      <c r="X429" s="75">
        <v>981120</v>
      </c>
      <c r="Y429" s="75">
        <v>0</v>
      </c>
      <c r="Z429" s="75">
        <v>54000</v>
      </c>
      <c r="AA429" s="75">
        <v>0</v>
      </c>
      <c r="AB429" s="75">
        <v>0</v>
      </c>
      <c r="AC429" s="75">
        <v>0</v>
      </c>
      <c r="AD429" s="75">
        <v>200000</v>
      </c>
      <c r="AE429" s="75">
        <v>470000</v>
      </c>
      <c r="AF429" s="75">
        <v>50679</v>
      </c>
      <c r="AG429" s="75">
        <v>0</v>
      </c>
      <c r="AH429" s="75">
        <v>0</v>
      </c>
      <c r="AI429" s="75">
        <v>79000</v>
      </c>
      <c r="AJ429" s="75">
        <v>0</v>
      </c>
      <c r="AK429" s="75">
        <v>0</v>
      </c>
      <c r="AL429" s="75">
        <v>113500</v>
      </c>
      <c r="AM429" s="75">
        <v>0</v>
      </c>
      <c r="AN429" s="75">
        <v>105000</v>
      </c>
      <c r="AO429" s="75">
        <v>0</v>
      </c>
      <c r="AP429" s="75">
        <v>0</v>
      </c>
      <c r="AQ429" s="75">
        <v>0</v>
      </c>
      <c r="AR429" s="75">
        <v>0</v>
      </c>
      <c r="AS429" s="75">
        <v>0</v>
      </c>
      <c r="AT429" s="75">
        <v>0</v>
      </c>
      <c r="AU429" s="75">
        <v>250000</v>
      </c>
      <c r="AV429" s="75">
        <v>0</v>
      </c>
      <c r="AW429" s="75">
        <v>234699.86</v>
      </c>
      <c r="AX429" s="75">
        <v>5040858.54</v>
      </c>
      <c r="AY429" s="75">
        <v>0</v>
      </c>
      <c r="AZ429" s="75">
        <v>633125</v>
      </c>
      <c r="BA429" s="75">
        <v>0</v>
      </c>
      <c r="BB429" s="75">
        <v>0</v>
      </c>
      <c r="BC429" s="75">
        <v>0</v>
      </c>
      <c r="BD429" s="75">
        <v>50000</v>
      </c>
      <c r="BE429" s="75">
        <v>0</v>
      </c>
      <c r="BF429" s="75">
        <v>0</v>
      </c>
      <c r="BG429" s="75">
        <v>0</v>
      </c>
      <c r="BH429" s="75">
        <v>1500</v>
      </c>
      <c r="BI429" s="75">
        <v>2053190.87</v>
      </c>
      <c r="BJ429" s="75">
        <v>0</v>
      </c>
      <c r="BK429" s="75">
        <v>0</v>
      </c>
      <c r="BL429" s="75">
        <v>29200</v>
      </c>
      <c r="BM429" s="75">
        <v>0</v>
      </c>
      <c r="BN429" s="75">
        <v>0</v>
      </c>
      <c r="BO429" s="75">
        <v>0</v>
      </c>
      <c r="BP429" s="75">
        <v>0</v>
      </c>
      <c r="BQ429" s="75">
        <v>79493.31</v>
      </c>
      <c r="BR429" s="75">
        <v>0</v>
      </c>
      <c r="BS429" s="75">
        <v>0</v>
      </c>
      <c r="BT429" s="75">
        <v>888795</v>
      </c>
      <c r="BU429" s="75">
        <v>0</v>
      </c>
      <c r="BV429" s="75">
        <v>87800</v>
      </c>
      <c r="BW429" s="75">
        <v>1349969.2</v>
      </c>
      <c r="BX429" s="75">
        <v>0</v>
      </c>
      <c r="BY429" s="76"/>
    </row>
    <row r="430" spans="1:77" x14ac:dyDescent="0.2">
      <c r="A430" s="73" t="s">
        <v>43</v>
      </c>
      <c r="B430" s="74" t="s">
        <v>1052</v>
      </c>
      <c r="C430" s="73" t="s">
        <v>1053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5">
        <v>0</v>
      </c>
      <c r="T430" s="85">
        <v>0</v>
      </c>
      <c r="U430" s="85">
        <v>0</v>
      </c>
      <c r="V430" s="85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85">
        <v>0</v>
      </c>
      <c r="AC430" s="85">
        <v>0</v>
      </c>
      <c r="AD430" s="85">
        <v>0</v>
      </c>
      <c r="AE430" s="85">
        <v>0</v>
      </c>
      <c r="AF430" s="85">
        <v>0</v>
      </c>
      <c r="AG430" s="85">
        <v>0</v>
      </c>
      <c r="AH430" s="85">
        <v>0</v>
      </c>
      <c r="AI430" s="85">
        <v>0</v>
      </c>
      <c r="AJ430" s="85">
        <v>0</v>
      </c>
      <c r="AK430" s="85">
        <v>0</v>
      </c>
      <c r="AL430" s="85">
        <v>0</v>
      </c>
      <c r="AM430" s="85">
        <v>0</v>
      </c>
      <c r="AN430" s="85">
        <v>0</v>
      </c>
      <c r="AO430" s="85">
        <v>0</v>
      </c>
      <c r="AP430" s="85">
        <v>0</v>
      </c>
      <c r="AQ430" s="85">
        <v>0</v>
      </c>
      <c r="AR430" s="85">
        <v>0</v>
      </c>
      <c r="AS430" s="85">
        <v>0</v>
      </c>
      <c r="AT430" s="85">
        <v>0</v>
      </c>
      <c r="AU430" s="85">
        <v>0</v>
      </c>
      <c r="AV430" s="85">
        <v>0</v>
      </c>
      <c r="AW430" s="85">
        <v>0</v>
      </c>
      <c r="AX430" s="85">
        <v>0</v>
      </c>
      <c r="AY430" s="85">
        <v>0</v>
      </c>
      <c r="AZ430" s="85">
        <v>0</v>
      </c>
      <c r="BA430" s="85">
        <v>0</v>
      </c>
      <c r="BB430" s="85">
        <v>0</v>
      </c>
      <c r="BC430" s="85">
        <v>0</v>
      </c>
      <c r="BD430" s="85">
        <v>0</v>
      </c>
      <c r="BE430" s="85">
        <v>0</v>
      </c>
      <c r="BF430" s="85">
        <v>0</v>
      </c>
      <c r="BG430" s="85">
        <v>0</v>
      </c>
      <c r="BH430" s="85">
        <v>0</v>
      </c>
      <c r="BI430" s="85">
        <v>0</v>
      </c>
      <c r="BJ430" s="85">
        <v>0</v>
      </c>
      <c r="BK430" s="85">
        <v>0</v>
      </c>
      <c r="BL430" s="85">
        <v>0</v>
      </c>
      <c r="BM430" s="85">
        <v>0</v>
      </c>
      <c r="BN430" s="85">
        <v>0</v>
      </c>
      <c r="BO430" s="85">
        <v>0</v>
      </c>
      <c r="BP430" s="85">
        <v>0</v>
      </c>
      <c r="BQ430" s="85">
        <v>0</v>
      </c>
      <c r="BR430" s="85">
        <v>0</v>
      </c>
      <c r="BS430" s="85">
        <v>0</v>
      </c>
      <c r="BT430" s="85">
        <v>0</v>
      </c>
      <c r="BU430" s="85">
        <v>0</v>
      </c>
      <c r="BV430" s="85">
        <v>0</v>
      </c>
      <c r="BW430" s="85">
        <v>0</v>
      </c>
      <c r="BX430" s="85">
        <v>0</v>
      </c>
      <c r="BY430" s="76">
        <v>85779</v>
      </c>
    </row>
    <row r="431" spans="1:77" x14ac:dyDescent="0.2">
      <c r="A431" s="73" t="s">
        <v>43</v>
      </c>
      <c r="B431" s="74" t="s">
        <v>1054</v>
      </c>
      <c r="C431" s="73" t="s">
        <v>1055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5">
        <v>0</v>
      </c>
      <c r="AF431" s="85">
        <v>0</v>
      </c>
      <c r="AG431" s="85">
        <v>0</v>
      </c>
      <c r="AH431" s="85">
        <v>0</v>
      </c>
      <c r="AI431" s="85">
        <v>0</v>
      </c>
      <c r="AJ431" s="85">
        <v>0</v>
      </c>
      <c r="AK431" s="85">
        <v>0</v>
      </c>
      <c r="AL431" s="85">
        <v>0</v>
      </c>
      <c r="AM431" s="85">
        <v>0</v>
      </c>
      <c r="AN431" s="85">
        <v>0</v>
      </c>
      <c r="AO431" s="85">
        <v>0</v>
      </c>
      <c r="AP431" s="85">
        <v>0</v>
      </c>
      <c r="AQ431" s="85">
        <v>0</v>
      </c>
      <c r="AR431" s="85">
        <v>0</v>
      </c>
      <c r="AS431" s="85">
        <v>0</v>
      </c>
      <c r="AT431" s="85">
        <v>0</v>
      </c>
      <c r="AU431" s="85">
        <v>0</v>
      </c>
      <c r="AV431" s="85">
        <v>0</v>
      </c>
      <c r="AW431" s="85">
        <v>0</v>
      </c>
      <c r="AX431" s="85">
        <v>0</v>
      </c>
      <c r="AY431" s="85">
        <v>0</v>
      </c>
      <c r="AZ431" s="85">
        <v>0</v>
      </c>
      <c r="BA431" s="85">
        <v>0</v>
      </c>
      <c r="BB431" s="85">
        <v>0</v>
      </c>
      <c r="BC431" s="85">
        <v>0</v>
      </c>
      <c r="BD431" s="85">
        <v>0</v>
      </c>
      <c r="BE431" s="85">
        <v>0</v>
      </c>
      <c r="BF431" s="85">
        <v>0</v>
      </c>
      <c r="BG431" s="85">
        <v>0</v>
      </c>
      <c r="BH431" s="85">
        <v>0</v>
      </c>
      <c r="BI431" s="85">
        <v>0</v>
      </c>
      <c r="BJ431" s="85">
        <v>0</v>
      </c>
      <c r="BK431" s="85">
        <v>0</v>
      </c>
      <c r="BL431" s="85">
        <v>0</v>
      </c>
      <c r="BM431" s="85">
        <v>0</v>
      </c>
      <c r="BN431" s="85">
        <v>0</v>
      </c>
      <c r="BO431" s="85">
        <v>0</v>
      </c>
      <c r="BP431" s="85">
        <v>0</v>
      </c>
      <c r="BQ431" s="85">
        <v>0</v>
      </c>
      <c r="BR431" s="85">
        <v>0</v>
      </c>
      <c r="BS431" s="85">
        <v>0</v>
      </c>
      <c r="BT431" s="85">
        <v>0</v>
      </c>
      <c r="BU431" s="85">
        <v>0</v>
      </c>
      <c r="BV431" s="85">
        <v>0</v>
      </c>
      <c r="BW431" s="85">
        <v>0</v>
      </c>
      <c r="BX431" s="85">
        <v>0</v>
      </c>
      <c r="BY431" s="76">
        <v>1628585</v>
      </c>
    </row>
    <row r="432" spans="1:77" x14ac:dyDescent="0.2">
      <c r="A432" s="73" t="s">
        <v>43</v>
      </c>
      <c r="B432" s="74" t="s">
        <v>1056</v>
      </c>
      <c r="C432" s="73" t="s">
        <v>1057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0</v>
      </c>
      <c r="Q432" s="85">
        <v>0</v>
      </c>
      <c r="R432" s="85">
        <v>0</v>
      </c>
      <c r="S432" s="85">
        <v>0</v>
      </c>
      <c r="T432" s="85">
        <v>0</v>
      </c>
      <c r="U432" s="85">
        <v>0</v>
      </c>
      <c r="V432" s="85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85">
        <v>0</v>
      </c>
      <c r="AC432" s="85">
        <v>0</v>
      </c>
      <c r="AD432" s="85">
        <v>0</v>
      </c>
      <c r="AE432" s="85">
        <v>0</v>
      </c>
      <c r="AF432" s="85">
        <v>0</v>
      </c>
      <c r="AG432" s="85">
        <v>0</v>
      </c>
      <c r="AH432" s="85">
        <v>0</v>
      </c>
      <c r="AI432" s="85">
        <v>0</v>
      </c>
      <c r="AJ432" s="85">
        <v>0</v>
      </c>
      <c r="AK432" s="85">
        <v>0</v>
      </c>
      <c r="AL432" s="85">
        <v>0</v>
      </c>
      <c r="AM432" s="85">
        <v>0</v>
      </c>
      <c r="AN432" s="85">
        <v>0</v>
      </c>
      <c r="AO432" s="85">
        <v>0</v>
      </c>
      <c r="AP432" s="85">
        <v>0</v>
      </c>
      <c r="AQ432" s="85">
        <v>0</v>
      </c>
      <c r="AR432" s="85">
        <v>0</v>
      </c>
      <c r="AS432" s="85">
        <v>0</v>
      </c>
      <c r="AT432" s="85">
        <v>0</v>
      </c>
      <c r="AU432" s="85">
        <v>0</v>
      </c>
      <c r="AV432" s="85">
        <v>0</v>
      </c>
      <c r="AW432" s="85">
        <v>0</v>
      </c>
      <c r="AX432" s="85">
        <v>0</v>
      </c>
      <c r="AY432" s="85">
        <v>0</v>
      </c>
      <c r="AZ432" s="85">
        <v>0</v>
      </c>
      <c r="BA432" s="85">
        <v>0</v>
      </c>
      <c r="BB432" s="85">
        <v>0</v>
      </c>
      <c r="BC432" s="85">
        <v>0</v>
      </c>
      <c r="BD432" s="85">
        <v>0</v>
      </c>
      <c r="BE432" s="85">
        <v>0</v>
      </c>
      <c r="BF432" s="85">
        <v>0</v>
      </c>
      <c r="BG432" s="85">
        <v>0</v>
      </c>
      <c r="BH432" s="85">
        <v>0</v>
      </c>
      <c r="BI432" s="85">
        <v>0</v>
      </c>
      <c r="BJ432" s="85">
        <v>0</v>
      </c>
      <c r="BK432" s="85">
        <v>0</v>
      </c>
      <c r="BL432" s="85">
        <v>0</v>
      </c>
      <c r="BM432" s="85">
        <v>0</v>
      </c>
      <c r="BN432" s="85">
        <v>0</v>
      </c>
      <c r="BO432" s="85">
        <v>0</v>
      </c>
      <c r="BP432" s="85">
        <v>0</v>
      </c>
      <c r="BQ432" s="85">
        <v>0</v>
      </c>
      <c r="BR432" s="85">
        <v>0</v>
      </c>
      <c r="BS432" s="85">
        <v>0</v>
      </c>
      <c r="BT432" s="85">
        <v>0</v>
      </c>
      <c r="BU432" s="85">
        <v>0</v>
      </c>
      <c r="BV432" s="85">
        <v>0</v>
      </c>
      <c r="BW432" s="85">
        <v>0</v>
      </c>
      <c r="BX432" s="85">
        <v>0</v>
      </c>
      <c r="BY432" s="76"/>
    </row>
    <row r="433" spans="1:77" x14ac:dyDescent="0.2">
      <c r="A433" s="73" t="s">
        <v>43</v>
      </c>
      <c r="B433" s="74" t="s">
        <v>1058</v>
      </c>
      <c r="C433" s="73" t="s">
        <v>1059</v>
      </c>
      <c r="D433" s="75">
        <v>0</v>
      </c>
      <c r="E433" s="75"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5">
        <v>0</v>
      </c>
      <c r="V433" s="75">
        <v>0</v>
      </c>
      <c r="W433" s="75">
        <v>0</v>
      </c>
      <c r="X433" s="75">
        <v>0</v>
      </c>
      <c r="Y433" s="75">
        <v>0</v>
      </c>
      <c r="Z433" s="75">
        <v>0</v>
      </c>
      <c r="AA433" s="75">
        <v>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  <c r="AM433" s="75">
        <v>0</v>
      </c>
      <c r="AN433" s="75">
        <v>0</v>
      </c>
      <c r="AO433" s="75">
        <v>0</v>
      </c>
      <c r="AP433" s="75">
        <v>0</v>
      </c>
      <c r="AQ433" s="75">
        <v>0</v>
      </c>
      <c r="AR433" s="75">
        <v>0</v>
      </c>
      <c r="AS433" s="75">
        <v>0</v>
      </c>
      <c r="AT433" s="75">
        <v>0</v>
      </c>
      <c r="AU433" s="75">
        <v>0</v>
      </c>
      <c r="AV433" s="75">
        <v>0</v>
      </c>
      <c r="AW433" s="75">
        <v>0</v>
      </c>
      <c r="AX433" s="75">
        <v>0</v>
      </c>
      <c r="AY433" s="75">
        <v>0</v>
      </c>
      <c r="AZ433" s="75">
        <v>0</v>
      </c>
      <c r="BA433" s="75">
        <v>0</v>
      </c>
      <c r="BB433" s="75">
        <v>0</v>
      </c>
      <c r="BC433" s="75">
        <v>0</v>
      </c>
      <c r="BD433" s="75">
        <v>0</v>
      </c>
      <c r="BE433" s="75">
        <v>0</v>
      </c>
      <c r="BF433" s="75">
        <v>0</v>
      </c>
      <c r="BG433" s="75">
        <v>0</v>
      </c>
      <c r="BH433" s="75">
        <v>0</v>
      </c>
      <c r="BI433" s="75">
        <v>1118679</v>
      </c>
      <c r="BJ433" s="75">
        <v>0</v>
      </c>
      <c r="BK433" s="75">
        <v>0</v>
      </c>
      <c r="BL433" s="75">
        <v>0</v>
      </c>
      <c r="BM433" s="75">
        <v>0</v>
      </c>
      <c r="BN433" s="75">
        <v>0</v>
      </c>
      <c r="BO433" s="75">
        <v>0</v>
      </c>
      <c r="BP433" s="75">
        <v>0</v>
      </c>
      <c r="BQ433" s="75">
        <v>0</v>
      </c>
      <c r="BR433" s="75">
        <v>0</v>
      </c>
      <c r="BS433" s="75">
        <v>0</v>
      </c>
      <c r="BT433" s="75">
        <v>0</v>
      </c>
      <c r="BU433" s="75">
        <v>0</v>
      </c>
      <c r="BV433" s="75">
        <v>0</v>
      </c>
      <c r="BW433" s="75">
        <v>0</v>
      </c>
      <c r="BX433" s="75">
        <v>0</v>
      </c>
      <c r="BY433" s="76">
        <v>7096857.6399999997</v>
      </c>
    </row>
    <row r="434" spans="1:77" x14ac:dyDescent="0.2">
      <c r="A434" s="73" t="s">
        <v>43</v>
      </c>
      <c r="B434" s="74" t="s">
        <v>1060</v>
      </c>
      <c r="C434" s="73" t="s">
        <v>1061</v>
      </c>
      <c r="D434" s="75">
        <v>0</v>
      </c>
      <c r="E434" s="75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0</v>
      </c>
      <c r="AA434" s="75">
        <v>0</v>
      </c>
      <c r="AB434" s="75">
        <v>0</v>
      </c>
      <c r="AC434" s="75">
        <v>0</v>
      </c>
      <c r="AD434" s="75">
        <v>0</v>
      </c>
      <c r="AE434" s="75">
        <v>33785922.079999998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  <c r="AM434" s="75">
        <v>0</v>
      </c>
      <c r="AN434" s="75">
        <v>0</v>
      </c>
      <c r="AO434" s="75">
        <v>0</v>
      </c>
      <c r="AP434" s="75">
        <v>0</v>
      </c>
      <c r="AQ434" s="75">
        <v>0</v>
      </c>
      <c r="AR434" s="75">
        <v>0</v>
      </c>
      <c r="AS434" s="75">
        <v>0</v>
      </c>
      <c r="AT434" s="75">
        <v>0</v>
      </c>
      <c r="AU434" s="75">
        <v>0</v>
      </c>
      <c r="AV434" s="75">
        <v>0</v>
      </c>
      <c r="AW434" s="75">
        <v>0</v>
      </c>
      <c r="AX434" s="75">
        <v>0</v>
      </c>
      <c r="AY434" s="75">
        <v>0</v>
      </c>
      <c r="AZ434" s="75">
        <v>0</v>
      </c>
      <c r="BA434" s="75">
        <v>0</v>
      </c>
      <c r="BB434" s="75">
        <v>0</v>
      </c>
      <c r="BC434" s="75">
        <v>0</v>
      </c>
      <c r="BD434" s="75">
        <v>0</v>
      </c>
      <c r="BE434" s="75">
        <v>0</v>
      </c>
      <c r="BF434" s="75">
        <v>0</v>
      </c>
      <c r="BG434" s="75">
        <v>0</v>
      </c>
      <c r="BH434" s="75">
        <v>0</v>
      </c>
      <c r="BI434" s="75">
        <v>192138759</v>
      </c>
      <c r="BJ434" s="75">
        <v>0</v>
      </c>
      <c r="BK434" s="75">
        <v>0</v>
      </c>
      <c r="BL434" s="75">
        <v>0</v>
      </c>
      <c r="BM434" s="75">
        <v>0</v>
      </c>
      <c r="BN434" s="75">
        <v>0</v>
      </c>
      <c r="BO434" s="75">
        <v>0</v>
      </c>
      <c r="BP434" s="75">
        <v>0</v>
      </c>
      <c r="BQ434" s="75">
        <v>0</v>
      </c>
      <c r="BR434" s="75">
        <v>0</v>
      </c>
      <c r="BS434" s="75">
        <v>0</v>
      </c>
      <c r="BT434" s="75">
        <v>0</v>
      </c>
      <c r="BU434" s="75">
        <v>0</v>
      </c>
      <c r="BV434" s="75">
        <v>0</v>
      </c>
      <c r="BW434" s="75">
        <v>0</v>
      </c>
      <c r="BX434" s="75">
        <v>0</v>
      </c>
      <c r="BY434" s="76">
        <v>724895990.70000005</v>
      </c>
    </row>
    <row r="435" spans="1:77" x14ac:dyDescent="0.2">
      <c r="A435" s="73" t="s">
        <v>43</v>
      </c>
      <c r="B435" s="74" t="s">
        <v>1062</v>
      </c>
      <c r="C435" s="73" t="s">
        <v>1063</v>
      </c>
      <c r="D435" s="75">
        <v>2407823.06</v>
      </c>
      <c r="E435" s="75"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13571.62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5">
        <v>0</v>
      </c>
      <c r="V435" s="75">
        <v>0</v>
      </c>
      <c r="W435" s="75">
        <v>0</v>
      </c>
      <c r="X435" s="75">
        <v>0</v>
      </c>
      <c r="Y435" s="75">
        <v>0</v>
      </c>
      <c r="Z435" s="75">
        <v>0</v>
      </c>
      <c r="AA435" s="75">
        <v>0</v>
      </c>
      <c r="AB435" s="75">
        <v>0</v>
      </c>
      <c r="AC435" s="75">
        <v>0</v>
      </c>
      <c r="AD435" s="75">
        <v>0</v>
      </c>
      <c r="AE435" s="75">
        <v>205826.12</v>
      </c>
      <c r="AF435" s="75">
        <v>0</v>
      </c>
      <c r="AG435" s="75">
        <v>0</v>
      </c>
      <c r="AH435" s="75">
        <v>0</v>
      </c>
      <c r="AI435" s="75">
        <v>0</v>
      </c>
      <c r="AJ435" s="75">
        <v>0</v>
      </c>
      <c r="AK435" s="75">
        <v>0</v>
      </c>
      <c r="AL435" s="75">
        <v>0</v>
      </c>
      <c r="AM435" s="75">
        <v>0</v>
      </c>
      <c r="AN435" s="75">
        <v>0</v>
      </c>
      <c r="AO435" s="75">
        <v>0</v>
      </c>
      <c r="AP435" s="75">
        <v>0</v>
      </c>
      <c r="AQ435" s="75">
        <v>3145523.46</v>
      </c>
      <c r="AR435" s="75">
        <v>0</v>
      </c>
      <c r="AS435" s="75">
        <v>0</v>
      </c>
      <c r="AT435" s="75">
        <v>0</v>
      </c>
      <c r="AU435" s="75">
        <v>0</v>
      </c>
      <c r="AV435" s="75">
        <v>0</v>
      </c>
      <c r="AW435" s="75">
        <v>0</v>
      </c>
      <c r="AX435" s="75">
        <v>1414419.2</v>
      </c>
      <c r="AY435" s="75">
        <v>0</v>
      </c>
      <c r="AZ435" s="75">
        <v>0</v>
      </c>
      <c r="BA435" s="75">
        <v>0</v>
      </c>
      <c r="BB435" s="75">
        <v>0</v>
      </c>
      <c r="BC435" s="75">
        <v>0</v>
      </c>
      <c r="BD435" s="75">
        <v>0</v>
      </c>
      <c r="BE435" s="75">
        <v>0</v>
      </c>
      <c r="BF435" s="75">
        <v>0</v>
      </c>
      <c r="BG435" s="75">
        <v>0</v>
      </c>
      <c r="BH435" s="75">
        <v>0</v>
      </c>
      <c r="BI435" s="75">
        <v>927382.99</v>
      </c>
      <c r="BJ435" s="75">
        <v>0</v>
      </c>
      <c r="BK435" s="75">
        <v>0</v>
      </c>
      <c r="BL435" s="75">
        <v>0</v>
      </c>
      <c r="BM435" s="75">
        <v>0</v>
      </c>
      <c r="BN435" s="75">
        <v>0</v>
      </c>
      <c r="BO435" s="75">
        <v>0</v>
      </c>
      <c r="BP435" s="75">
        <v>30527.32</v>
      </c>
      <c r="BQ435" s="75">
        <v>0</v>
      </c>
      <c r="BR435" s="75">
        <v>0</v>
      </c>
      <c r="BS435" s="75">
        <v>0</v>
      </c>
      <c r="BT435" s="75">
        <v>0</v>
      </c>
      <c r="BU435" s="75">
        <v>0</v>
      </c>
      <c r="BV435" s="75">
        <v>0</v>
      </c>
      <c r="BW435" s="75">
        <v>0</v>
      </c>
      <c r="BX435" s="75">
        <v>0</v>
      </c>
      <c r="BY435" s="76">
        <v>450</v>
      </c>
    </row>
    <row r="436" spans="1:77" x14ac:dyDescent="0.2">
      <c r="A436" s="73" t="s">
        <v>43</v>
      </c>
      <c r="B436" s="74" t="s">
        <v>1064</v>
      </c>
      <c r="C436" s="73" t="s">
        <v>1065</v>
      </c>
      <c r="D436" s="75">
        <v>0</v>
      </c>
      <c r="E436" s="75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434740975.77999997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0</v>
      </c>
      <c r="AA436" s="75">
        <v>0</v>
      </c>
      <c r="AB436" s="75">
        <v>0</v>
      </c>
      <c r="AC436" s="75">
        <v>0</v>
      </c>
      <c r="AD436" s="75">
        <v>0</v>
      </c>
      <c r="AE436" s="75">
        <v>22730353.190000001</v>
      </c>
      <c r="AF436" s="75">
        <v>0</v>
      </c>
      <c r="AG436" s="75">
        <v>0</v>
      </c>
      <c r="AH436" s="75">
        <v>0</v>
      </c>
      <c r="AI436" s="75">
        <v>0</v>
      </c>
      <c r="AJ436" s="75">
        <v>0</v>
      </c>
      <c r="AK436" s="75">
        <v>0</v>
      </c>
      <c r="AL436" s="75">
        <v>0</v>
      </c>
      <c r="AM436" s="75">
        <v>0</v>
      </c>
      <c r="AN436" s="75">
        <v>0</v>
      </c>
      <c r="AO436" s="75">
        <v>0</v>
      </c>
      <c r="AP436" s="75">
        <v>0</v>
      </c>
      <c r="AQ436" s="75">
        <v>5298909.32</v>
      </c>
      <c r="AR436" s="75">
        <v>0</v>
      </c>
      <c r="AS436" s="75">
        <v>0</v>
      </c>
      <c r="AT436" s="75">
        <v>0</v>
      </c>
      <c r="AU436" s="75">
        <v>0</v>
      </c>
      <c r="AV436" s="75">
        <v>0</v>
      </c>
      <c r="AW436" s="75">
        <v>0</v>
      </c>
      <c r="AX436" s="75">
        <v>298439310.54000002</v>
      </c>
      <c r="AY436" s="75">
        <v>0</v>
      </c>
      <c r="AZ436" s="75">
        <v>0</v>
      </c>
      <c r="BA436" s="75">
        <v>0</v>
      </c>
      <c r="BB436" s="75">
        <v>0</v>
      </c>
      <c r="BC436" s="75">
        <v>0</v>
      </c>
      <c r="BD436" s="75">
        <v>0</v>
      </c>
      <c r="BE436" s="75">
        <v>0</v>
      </c>
      <c r="BF436" s="75">
        <v>0</v>
      </c>
      <c r="BG436" s="75">
        <v>0</v>
      </c>
      <c r="BH436" s="75">
        <v>0</v>
      </c>
      <c r="BI436" s="75">
        <v>920913</v>
      </c>
      <c r="BJ436" s="75">
        <v>0</v>
      </c>
      <c r="BK436" s="75">
        <v>0</v>
      </c>
      <c r="BL436" s="75">
        <v>0</v>
      </c>
      <c r="BM436" s="75">
        <v>0</v>
      </c>
      <c r="BN436" s="75">
        <v>0</v>
      </c>
      <c r="BO436" s="75">
        <v>0</v>
      </c>
      <c r="BP436" s="75">
        <v>0</v>
      </c>
      <c r="BQ436" s="75">
        <v>0</v>
      </c>
      <c r="BR436" s="75">
        <v>0</v>
      </c>
      <c r="BS436" s="75">
        <v>0</v>
      </c>
      <c r="BT436" s="75">
        <v>0</v>
      </c>
      <c r="BU436" s="75">
        <v>0</v>
      </c>
      <c r="BV436" s="75">
        <v>0</v>
      </c>
      <c r="BW436" s="75">
        <v>0</v>
      </c>
      <c r="BX436" s="75">
        <v>0</v>
      </c>
      <c r="BY436" s="76"/>
    </row>
    <row r="437" spans="1:77" x14ac:dyDescent="0.2">
      <c r="A437" s="73" t="s">
        <v>43</v>
      </c>
      <c r="B437" s="74" t="s">
        <v>1066</v>
      </c>
      <c r="C437" s="73" t="s">
        <v>1067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5">
        <v>0</v>
      </c>
      <c r="S437" s="85">
        <v>0</v>
      </c>
      <c r="T437" s="85">
        <v>0</v>
      </c>
      <c r="U437" s="85">
        <v>0</v>
      </c>
      <c r="V437" s="85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85">
        <v>0</v>
      </c>
      <c r="AC437" s="85">
        <v>0</v>
      </c>
      <c r="AD437" s="85">
        <v>0</v>
      </c>
      <c r="AE437" s="85">
        <v>0</v>
      </c>
      <c r="AF437" s="85">
        <v>0</v>
      </c>
      <c r="AG437" s="85">
        <v>0</v>
      </c>
      <c r="AH437" s="85">
        <v>0</v>
      </c>
      <c r="AI437" s="85">
        <v>0</v>
      </c>
      <c r="AJ437" s="85">
        <v>0</v>
      </c>
      <c r="AK437" s="85">
        <v>0</v>
      </c>
      <c r="AL437" s="85">
        <v>0</v>
      </c>
      <c r="AM437" s="85">
        <v>0</v>
      </c>
      <c r="AN437" s="85">
        <v>0</v>
      </c>
      <c r="AO437" s="85">
        <v>0</v>
      </c>
      <c r="AP437" s="85">
        <v>0</v>
      </c>
      <c r="AQ437" s="85">
        <v>0</v>
      </c>
      <c r="AR437" s="85">
        <v>0</v>
      </c>
      <c r="AS437" s="85">
        <v>0</v>
      </c>
      <c r="AT437" s="85">
        <v>0</v>
      </c>
      <c r="AU437" s="85">
        <v>0</v>
      </c>
      <c r="AV437" s="85">
        <v>0</v>
      </c>
      <c r="AW437" s="85">
        <v>0</v>
      </c>
      <c r="AX437" s="85">
        <v>0</v>
      </c>
      <c r="AY437" s="85">
        <v>0</v>
      </c>
      <c r="AZ437" s="85">
        <v>0</v>
      </c>
      <c r="BA437" s="85">
        <v>0</v>
      </c>
      <c r="BB437" s="85">
        <v>0</v>
      </c>
      <c r="BC437" s="85">
        <v>0</v>
      </c>
      <c r="BD437" s="85">
        <v>0</v>
      </c>
      <c r="BE437" s="85">
        <v>0</v>
      </c>
      <c r="BF437" s="85">
        <v>0</v>
      </c>
      <c r="BG437" s="85">
        <v>0</v>
      </c>
      <c r="BH437" s="85">
        <v>0</v>
      </c>
      <c r="BI437" s="85">
        <v>0</v>
      </c>
      <c r="BJ437" s="85">
        <v>0</v>
      </c>
      <c r="BK437" s="85">
        <v>0</v>
      </c>
      <c r="BL437" s="85">
        <v>0</v>
      </c>
      <c r="BM437" s="85">
        <v>0</v>
      </c>
      <c r="BN437" s="85">
        <v>0</v>
      </c>
      <c r="BO437" s="85">
        <v>0</v>
      </c>
      <c r="BP437" s="85">
        <v>0</v>
      </c>
      <c r="BQ437" s="85">
        <v>0</v>
      </c>
      <c r="BR437" s="85">
        <v>0</v>
      </c>
      <c r="BS437" s="85">
        <v>0</v>
      </c>
      <c r="BT437" s="85">
        <v>0</v>
      </c>
      <c r="BU437" s="85">
        <v>0</v>
      </c>
      <c r="BV437" s="85">
        <v>0</v>
      </c>
      <c r="BW437" s="85">
        <v>0</v>
      </c>
      <c r="BX437" s="85">
        <v>0</v>
      </c>
      <c r="BY437" s="76"/>
    </row>
    <row r="438" spans="1:77" x14ac:dyDescent="0.2">
      <c r="A438" s="73" t="s">
        <v>43</v>
      </c>
      <c r="B438" s="74" t="s">
        <v>1068</v>
      </c>
      <c r="C438" s="73" t="s">
        <v>1069</v>
      </c>
      <c r="D438" s="75">
        <v>0</v>
      </c>
      <c r="E438" s="75"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0</v>
      </c>
      <c r="AA438" s="75">
        <v>0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0</v>
      </c>
      <c r="AJ438" s="75">
        <v>0</v>
      </c>
      <c r="AK438" s="75">
        <v>0</v>
      </c>
      <c r="AL438" s="75">
        <v>0</v>
      </c>
      <c r="AM438" s="75">
        <v>0</v>
      </c>
      <c r="AN438" s="75">
        <v>0</v>
      </c>
      <c r="AO438" s="75">
        <v>0</v>
      </c>
      <c r="AP438" s="75">
        <v>0</v>
      </c>
      <c r="AQ438" s="75">
        <v>0</v>
      </c>
      <c r="AR438" s="75">
        <v>0</v>
      </c>
      <c r="AS438" s="75">
        <v>0</v>
      </c>
      <c r="AT438" s="75">
        <v>0</v>
      </c>
      <c r="AU438" s="75">
        <v>0</v>
      </c>
      <c r="AV438" s="75">
        <v>0</v>
      </c>
      <c r="AW438" s="75">
        <v>0</v>
      </c>
      <c r="AX438" s="75">
        <v>0</v>
      </c>
      <c r="AY438" s="75">
        <v>0</v>
      </c>
      <c r="AZ438" s="75">
        <v>0</v>
      </c>
      <c r="BA438" s="75">
        <v>0</v>
      </c>
      <c r="BB438" s="75">
        <v>0</v>
      </c>
      <c r="BC438" s="75">
        <v>0</v>
      </c>
      <c r="BD438" s="75">
        <v>0</v>
      </c>
      <c r="BE438" s="75">
        <v>0</v>
      </c>
      <c r="BF438" s="75">
        <v>0</v>
      </c>
      <c r="BG438" s="75">
        <v>0</v>
      </c>
      <c r="BH438" s="75">
        <v>0</v>
      </c>
      <c r="BI438" s="75">
        <v>0</v>
      </c>
      <c r="BJ438" s="75">
        <v>0</v>
      </c>
      <c r="BK438" s="75">
        <v>0</v>
      </c>
      <c r="BL438" s="75">
        <v>0</v>
      </c>
      <c r="BM438" s="75">
        <v>0</v>
      </c>
      <c r="BN438" s="75">
        <v>0</v>
      </c>
      <c r="BO438" s="75">
        <v>0</v>
      </c>
      <c r="BP438" s="75">
        <v>193290</v>
      </c>
      <c r="BQ438" s="75">
        <v>0</v>
      </c>
      <c r="BR438" s="75">
        <v>0</v>
      </c>
      <c r="BS438" s="75">
        <v>0</v>
      </c>
      <c r="BT438" s="75">
        <v>0</v>
      </c>
      <c r="BU438" s="75">
        <v>0</v>
      </c>
      <c r="BV438" s="75">
        <v>0</v>
      </c>
      <c r="BW438" s="75">
        <v>0</v>
      </c>
      <c r="BX438" s="75">
        <v>0</v>
      </c>
      <c r="BY438" s="76">
        <v>20972461.759999998</v>
      </c>
    </row>
    <row r="439" spans="1:77" x14ac:dyDescent="0.2">
      <c r="A439" s="82" t="s">
        <v>1070</v>
      </c>
      <c r="B439" s="83"/>
      <c r="C439" s="84"/>
      <c r="D439" s="80">
        <f>SUM(D245:D438)</f>
        <v>144280283.41999996</v>
      </c>
      <c r="E439" s="80">
        <f t="shared" ref="E439:BP439" si="10">SUM(E245:E438)</f>
        <v>57538084.609999999</v>
      </c>
      <c r="F439" s="80">
        <f t="shared" si="10"/>
        <v>93509380.75000003</v>
      </c>
      <c r="G439" s="80">
        <f t="shared" si="10"/>
        <v>59054936.569999993</v>
      </c>
      <c r="H439" s="80">
        <f t="shared" si="10"/>
        <v>60796823.730000004</v>
      </c>
      <c r="I439" s="80">
        <f t="shared" si="10"/>
        <v>41577157.369999997</v>
      </c>
      <c r="J439" s="80">
        <f t="shared" si="10"/>
        <v>1079376272.5</v>
      </c>
      <c r="K439" s="80">
        <f t="shared" si="10"/>
        <v>74284237.579999998</v>
      </c>
      <c r="L439" s="80">
        <f t="shared" si="10"/>
        <v>20964945.850000001</v>
      </c>
      <c r="M439" s="80">
        <f t="shared" si="10"/>
        <v>139867856.66999999</v>
      </c>
      <c r="N439" s="80">
        <f t="shared" si="10"/>
        <v>21176949.360000003</v>
      </c>
      <c r="O439" s="80">
        <f t="shared" si="10"/>
        <v>61197277.68</v>
      </c>
      <c r="P439" s="80">
        <f t="shared" si="10"/>
        <v>70149573.080000013</v>
      </c>
      <c r="Q439" s="80">
        <f t="shared" si="10"/>
        <v>88293392.439999998</v>
      </c>
      <c r="R439" s="80">
        <f t="shared" si="10"/>
        <v>18690407.500000004</v>
      </c>
      <c r="S439" s="80">
        <f t="shared" si="10"/>
        <v>53481740.74000001</v>
      </c>
      <c r="T439" s="80">
        <f t="shared" si="10"/>
        <v>44908304.369999997</v>
      </c>
      <c r="U439" s="80">
        <f t="shared" si="10"/>
        <v>25982634.280000001</v>
      </c>
      <c r="V439" s="80">
        <f t="shared" si="10"/>
        <v>163535094.46000001</v>
      </c>
      <c r="W439" s="80">
        <f t="shared" si="10"/>
        <v>63326018.899999991</v>
      </c>
      <c r="X439" s="80">
        <f t="shared" si="10"/>
        <v>50688118.36999999</v>
      </c>
      <c r="Y439" s="80">
        <f t="shared" si="10"/>
        <v>94292278.559999987</v>
      </c>
      <c r="Z439" s="80">
        <f t="shared" si="10"/>
        <v>27851698.859999996</v>
      </c>
      <c r="AA439" s="80">
        <f t="shared" si="10"/>
        <v>34450996.159999996</v>
      </c>
      <c r="AB439" s="80">
        <f t="shared" si="10"/>
        <v>40724089.439999998</v>
      </c>
      <c r="AC439" s="80">
        <f t="shared" si="10"/>
        <v>16007199.489999998</v>
      </c>
      <c r="AD439" s="80">
        <f t="shared" si="10"/>
        <v>19398288.579999998</v>
      </c>
      <c r="AE439" s="80">
        <f t="shared" si="10"/>
        <v>96703471.279999986</v>
      </c>
      <c r="AF439" s="80">
        <f t="shared" si="10"/>
        <v>44123767.939999998</v>
      </c>
      <c r="AG439" s="80">
        <f t="shared" si="10"/>
        <v>25309902.190000001</v>
      </c>
      <c r="AH439" s="80">
        <f t="shared" si="10"/>
        <v>25538106.370000001</v>
      </c>
      <c r="AI439" s="80">
        <f t="shared" si="10"/>
        <v>21719061.639999997</v>
      </c>
      <c r="AJ439" s="80">
        <f t="shared" si="10"/>
        <v>40645888.710000008</v>
      </c>
      <c r="AK439" s="80">
        <f t="shared" si="10"/>
        <v>33249411.039999999</v>
      </c>
      <c r="AL439" s="80">
        <f t="shared" si="10"/>
        <v>29783039.07</v>
      </c>
      <c r="AM439" s="80">
        <f t="shared" si="10"/>
        <v>49266350.629999995</v>
      </c>
      <c r="AN439" s="80">
        <f t="shared" si="10"/>
        <v>29582641.679999996</v>
      </c>
      <c r="AO439" s="80">
        <f t="shared" si="10"/>
        <v>22961757.160000004</v>
      </c>
      <c r="AP439" s="80">
        <f t="shared" si="10"/>
        <v>20241258.789999995</v>
      </c>
      <c r="AQ439" s="80">
        <f t="shared" si="10"/>
        <v>119411146.01999998</v>
      </c>
      <c r="AR439" s="80">
        <f t="shared" si="10"/>
        <v>22155332.360000003</v>
      </c>
      <c r="AS439" s="80">
        <f t="shared" si="10"/>
        <v>30941480.719999999</v>
      </c>
      <c r="AT439" s="80">
        <f t="shared" si="10"/>
        <v>24908302.900000002</v>
      </c>
      <c r="AU439" s="80">
        <f t="shared" si="10"/>
        <v>17970484.860000003</v>
      </c>
      <c r="AV439" s="80">
        <f t="shared" si="10"/>
        <v>16691193.959999997</v>
      </c>
      <c r="AW439" s="80">
        <f t="shared" si="10"/>
        <v>17570898.650000002</v>
      </c>
      <c r="AX439" s="80">
        <f t="shared" si="10"/>
        <v>691456745.44000006</v>
      </c>
      <c r="AY439" s="80">
        <f t="shared" si="10"/>
        <v>32744881.91</v>
      </c>
      <c r="AZ439" s="80">
        <f t="shared" si="10"/>
        <v>27140750.870000005</v>
      </c>
      <c r="BA439" s="80">
        <f t="shared" si="10"/>
        <v>54038196.810000002</v>
      </c>
      <c r="BB439" s="80">
        <f t="shared" si="10"/>
        <v>36886437.900000006</v>
      </c>
      <c r="BC439" s="80">
        <f t="shared" si="10"/>
        <v>26076008.009999994</v>
      </c>
      <c r="BD439" s="80">
        <f t="shared" si="10"/>
        <v>40741299.460199997</v>
      </c>
      <c r="BE439" s="80">
        <f t="shared" si="10"/>
        <v>46867239.939999998</v>
      </c>
      <c r="BF439" s="80">
        <f t="shared" si="10"/>
        <v>23577946.289999995</v>
      </c>
      <c r="BG439" s="80">
        <f t="shared" si="10"/>
        <v>17340653.809999999</v>
      </c>
      <c r="BH439" s="80">
        <f t="shared" si="10"/>
        <v>20176559.050000001</v>
      </c>
      <c r="BI439" s="80">
        <f t="shared" si="10"/>
        <v>521882612.52999997</v>
      </c>
      <c r="BJ439" s="80">
        <f t="shared" si="10"/>
        <v>112740767.89000002</v>
      </c>
      <c r="BK439" s="80">
        <f t="shared" si="10"/>
        <v>35420628.519999996</v>
      </c>
      <c r="BL439" s="80">
        <f t="shared" si="10"/>
        <v>24120719.73</v>
      </c>
      <c r="BM439" s="80">
        <f t="shared" si="10"/>
        <v>46213764.93999999</v>
      </c>
      <c r="BN439" s="80">
        <f t="shared" si="10"/>
        <v>48993582.059999987</v>
      </c>
      <c r="BO439" s="80">
        <f t="shared" si="10"/>
        <v>24215859.860000003</v>
      </c>
      <c r="BP439" s="80">
        <f t="shared" si="10"/>
        <v>40626739.04999996</v>
      </c>
      <c r="BQ439" s="80">
        <f t="shared" ref="BQ439:BX439" si="11">SUM(BQ245:BQ438)</f>
        <v>17017803.379999992</v>
      </c>
      <c r="BR439" s="80">
        <f t="shared" si="11"/>
        <v>31995750.689999998</v>
      </c>
      <c r="BS439" s="80">
        <f t="shared" si="11"/>
        <v>42538879.839999996</v>
      </c>
      <c r="BT439" s="80">
        <f t="shared" si="11"/>
        <v>30945171.159999996</v>
      </c>
      <c r="BU439" s="80">
        <f t="shared" si="11"/>
        <v>59891779.289999977</v>
      </c>
      <c r="BV439" s="80">
        <f t="shared" si="11"/>
        <v>27382261.909999996</v>
      </c>
      <c r="BW439" s="80">
        <f t="shared" si="11"/>
        <v>21479124.850000001</v>
      </c>
      <c r="BX439" s="80">
        <f t="shared" si="11"/>
        <v>19153346.729999997</v>
      </c>
      <c r="BY439" s="81">
        <f>SUM(BY245:BY438)</f>
        <v>6285042303.1801033</v>
      </c>
    </row>
    <row r="440" spans="1:77" x14ac:dyDescent="0.2">
      <c r="A440" s="73"/>
      <c r="B440" s="90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</row>
    <row r="441" spans="1:77" s="94" customFormat="1" x14ac:dyDescent="0.2">
      <c r="A441" s="91"/>
      <c r="B441" s="79" t="s">
        <v>1071</v>
      </c>
      <c r="C441" s="78"/>
      <c r="D441" s="92">
        <f>SUM(D245:D364)</f>
        <v>106052439.62999997</v>
      </c>
      <c r="E441" s="92">
        <f t="shared" ref="E441:BP441" si="12">SUM(E245:E364)</f>
        <v>50152274.810000002</v>
      </c>
      <c r="F441" s="92">
        <f t="shared" si="12"/>
        <v>79379863.530000016</v>
      </c>
      <c r="G441" s="92">
        <f t="shared" si="12"/>
        <v>49116665.409999996</v>
      </c>
      <c r="H441" s="92">
        <f t="shared" si="12"/>
        <v>52129402.079999998</v>
      </c>
      <c r="I441" s="92">
        <f t="shared" si="12"/>
        <v>37562517.469999999</v>
      </c>
      <c r="J441" s="92">
        <f t="shared" si="12"/>
        <v>617086606.8599999</v>
      </c>
      <c r="K441" s="92">
        <f t="shared" si="12"/>
        <v>62015613.609999992</v>
      </c>
      <c r="L441" s="92">
        <f t="shared" si="12"/>
        <v>20579982.700000003</v>
      </c>
      <c r="M441" s="92">
        <f t="shared" si="12"/>
        <v>117200310.14000002</v>
      </c>
      <c r="N441" s="92">
        <f t="shared" si="12"/>
        <v>18420465.210000001</v>
      </c>
      <c r="O441" s="92">
        <f t="shared" si="12"/>
        <v>53743740.18</v>
      </c>
      <c r="P441" s="92">
        <f t="shared" si="12"/>
        <v>57131492.530000009</v>
      </c>
      <c r="Q441" s="92">
        <f t="shared" si="12"/>
        <v>80318631.980000004</v>
      </c>
      <c r="R441" s="92">
        <f t="shared" si="12"/>
        <v>18020471.000000004</v>
      </c>
      <c r="S441" s="92">
        <f t="shared" si="12"/>
        <v>47705537.030000009</v>
      </c>
      <c r="T441" s="92">
        <f t="shared" si="12"/>
        <v>41129897.619999997</v>
      </c>
      <c r="U441" s="92">
        <f t="shared" si="12"/>
        <v>23755343.41</v>
      </c>
      <c r="V441" s="92">
        <f t="shared" si="12"/>
        <v>159461584.53</v>
      </c>
      <c r="W441" s="92">
        <f t="shared" si="12"/>
        <v>60585435.339999996</v>
      </c>
      <c r="X441" s="92">
        <f t="shared" si="12"/>
        <v>46046591.029999994</v>
      </c>
      <c r="Y441" s="92">
        <f t="shared" si="12"/>
        <v>83454603.319999978</v>
      </c>
      <c r="Z441" s="92">
        <f t="shared" si="12"/>
        <v>24236377.069999993</v>
      </c>
      <c r="AA441" s="92">
        <f t="shared" si="12"/>
        <v>29055851.109999999</v>
      </c>
      <c r="AB441" s="92">
        <f t="shared" si="12"/>
        <v>37057179.449999996</v>
      </c>
      <c r="AC441" s="92">
        <f t="shared" si="12"/>
        <v>14524202.659999998</v>
      </c>
      <c r="AD441" s="92">
        <f t="shared" si="12"/>
        <v>16672043.339999998</v>
      </c>
      <c r="AE441" s="92">
        <f t="shared" si="12"/>
        <v>24440758.109999985</v>
      </c>
      <c r="AF441" s="92">
        <f t="shared" si="12"/>
        <v>32436338.240000002</v>
      </c>
      <c r="AG441" s="92">
        <f t="shared" si="12"/>
        <v>18311116.240000002</v>
      </c>
      <c r="AH441" s="92">
        <f t="shared" si="12"/>
        <v>21393050.02</v>
      </c>
      <c r="AI441" s="92">
        <f t="shared" si="12"/>
        <v>17483323.039999995</v>
      </c>
      <c r="AJ441" s="92">
        <f t="shared" si="12"/>
        <v>33071322.860000007</v>
      </c>
      <c r="AK441" s="92">
        <f t="shared" si="12"/>
        <v>27086966.34</v>
      </c>
      <c r="AL441" s="92">
        <f t="shared" si="12"/>
        <v>24334034.870000001</v>
      </c>
      <c r="AM441" s="92">
        <f t="shared" si="12"/>
        <v>40108304.379999995</v>
      </c>
      <c r="AN441" s="92">
        <f t="shared" si="12"/>
        <v>23287780.479999997</v>
      </c>
      <c r="AO441" s="92">
        <f t="shared" si="12"/>
        <v>15969251.730000002</v>
      </c>
      <c r="AP441" s="92">
        <f t="shared" si="12"/>
        <v>15278732.389999997</v>
      </c>
      <c r="AQ441" s="92">
        <f t="shared" si="12"/>
        <v>103181642.56999999</v>
      </c>
      <c r="AR441" s="92">
        <f t="shared" si="12"/>
        <v>18941477.060000006</v>
      </c>
      <c r="AS441" s="92">
        <f t="shared" si="12"/>
        <v>24081373.620000001</v>
      </c>
      <c r="AT441" s="92">
        <f t="shared" si="12"/>
        <v>20872445.210000001</v>
      </c>
      <c r="AU441" s="92">
        <f t="shared" si="12"/>
        <v>13293742.460000003</v>
      </c>
      <c r="AV441" s="92">
        <f t="shared" si="12"/>
        <v>16324451.309999997</v>
      </c>
      <c r="AW441" s="92">
        <f t="shared" si="12"/>
        <v>16102628.010000002</v>
      </c>
      <c r="AX441" s="92">
        <f t="shared" si="12"/>
        <v>377526774.86000001</v>
      </c>
      <c r="AY441" s="92">
        <f t="shared" si="12"/>
        <v>30285142.16</v>
      </c>
      <c r="AZ441" s="92">
        <f t="shared" si="12"/>
        <v>21815315.410000004</v>
      </c>
      <c r="BA441" s="92">
        <f t="shared" si="12"/>
        <v>46473810.210000001</v>
      </c>
      <c r="BB441" s="92">
        <f t="shared" si="12"/>
        <v>30183943.350000005</v>
      </c>
      <c r="BC441" s="92">
        <f t="shared" si="12"/>
        <v>24162054.209999997</v>
      </c>
      <c r="BD441" s="92">
        <f t="shared" si="12"/>
        <v>32846907.980200004</v>
      </c>
      <c r="BE441" s="92">
        <f t="shared" si="12"/>
        <v>40921102.469999999</v>
      </c>
      <c r="BF441" s="92">
        <f t="shared" si="12"/>
        <v>21718387.789999995</v>
      </c>
      <c r="BG441" s="92">
        <f t="shared" si="12"/>
        <v>15607485.459999997</v>
      </c>
      <c r="BH441" s="92">
        <f t="shared" si="12"/>
        <v>18490988.600000001</v>
      </c>
      <c r="BI441" s="92">
        <f t="shared" si="12"/>
        <v>315930317.10999995</v>
      </c>
      <c r="BJ441" s="92">
        <f t="shared" si="12"/>
        <v>101867830.05000003</v>
      </c>
      <c r="BK441" s="92">
        <f t="shared" si="12"/>
        <v>28201557.890000004</v>
      </c>
      <c r="BL441" s="92">
        <f t="shared" si="12"/>
        <v>19824046.43</v>
      </c>
      <c r="BM441" s="92">
        <f t="shared" si="12"/>
        <v>36505740.029999994</v>
      </c>
      <c r="BN441" s="92">
        <f t="shared" si="12"/>
        <v>39699728.909999996</v>
      </c>
      <c r="BO441" s="92">
        <f t="shared" si="12"/>
        <v>21344120.860000003</v>
      </c>
      <c r="BP441" s="92">
        <f t="shared" si="12"/>
        <v>4405893.0499999635</v>
      </c>
      <c r="BQ441" s="92">
        <f t="shared" ref="BQ441:BX441" si="13">SUM(BQ245:BQ364)</f>
        <v>14317687.869999994</v>
      </c>
      <c r="BR441" s="92">
        <f t="shared" si="13"/>
        <v>27890692.829999998</v>
      </c>
      <c r="BS441" s="92">
        <f t="shared" si="13"/>
        <v>36615766.829999998</v>
      </c>
      <c r="BT441" s="92">
        <f t="shared" si="13"/>
        <v>17537758.029999997</v>
      </c>
      <c r="BU441" s="92">
        <f t="shared" si="13"/>
        <v>54243700.139999978</v>
      </c>
      <c r="BV441" s="92">
        <f t="shared" si="13"/>
        <v>24289743.299999997</v>
      </c>
      <c r="BW441" s="92">
        <f t="shared" si="13"/>
        <v>17506493</v>
      </c>
      <c r="BX441" s="92">
        <f t="shared" si="13"/>
        <v>17633816.539999999</v>
      </c>
      <c r="BY441" s="93">
        <f>SUM(BY245:BY366)</f>
        <v>5016301360.8701</v>
      </c>
    </row>
    <row r="442" spans="1:77" s="100" customFormat="1" x14ac:dyDescent="0.2">
      <c r="A442" s="95"/>
      <c r="B442" s="96" t="s">
        <v>1072</v>
      </c>
      <c r="C442" s="97"/>
      <c r="D442" s="98">
        <f>SUM(D365:D438)</f>
        <v>38227843.789999999</v>
      </c>
      <c r="E442" s="98">
        <f t="shared" ref="E442:BP442" si="14">SUM(E365:E438)</f>
        <v>7385809.7999999998</v>
      </c>
      <c r="F442" s="98">
        <f t="shared" si="14"/>
        <v>14129517.220000001</v>
      </c>
      <c r="G442" s="98">
        <f t="shared" si="14"/>
        <v>9938271.1600000001</v>
      </c>
      <c r="H442" s="98">
        <f t="shared" si="14"/>
        <v>8667421.6500000004</v>
      </c>
      <c r="I442" s="98">
        <f t="shared" si="14"/>
        <v>4014639.9</v>
      </c>
      <c r="J442" s="98">
        <f t="shared" si="14"/>
        <v>462289665.63999999</v>
      </c>
      <c r="K442" s="98">
        <f t="shared" si="14"/>
        <v>12268623.970000001</v>
      </c>
      <c r="L442" s="98">
        <f t="shared" si="14"/>
        <v>384963.15</v>
      </c>
      <c r="M442" s="98">
        <f t="shared" si="14"/>
        <v>22667546.530000001</v>
      </c>
      <c r="N442" s="98">
        <f t="shared" si="14"/>
        <v>2756484.15</v>
      </c>
      <c r="O442" s="98">
        <f t="shared" si="14"/>
        <v>7453537.5</v>
      </c>
      <c r="P442" s="98">
        <f t="shared" si="14"/>
        <v>13018080.549999999</v>
      </c>
      <c r="Q442" s="98">
        <f t="shared" si="14"/>
        <v>7974760.46</v>
      </c>
      <c r="R442" s="98">
        <f t="shared" si="14"/>
        <v>669936.5</v>
      </c>
      <c r="S442" s="98">
        <f t="shared" si="14"/>
        <v>5776203.71</v>
      </c>
      <c r="T442" s="98">
        <f t="shared" si="14"/>
        <v>3778406.75</v>
      </c>
      <c r="U442" s="98">
        <f t="shared" si="14"/>
        <v>2227290.87</v>
      </c>
      <c r="V442" s="98">
        <f t="shared" si="14"/>
        <v>4073509.93</v>
      </c>
      <c r="W442" s="98">
        <f t="shared" si="14"/>
        <v>2740583.5599999996</v>
      </c>
      <c r="X442" s="98">
        <f t="shared" si="14"/>
        <v>4641527.34</v>
      </c>
      <c r="Y442" s="98">
        <f t="shared" si="14"/>
        <v>10837675.24</v>
      </c>
      <c r="Z442" s="98">
        <f t="shared" si="14"/>
        <v>3615321.79</v>
      </c>
      <c r="AA442" s="98">
        <f t="shared" si="14"/>
        <v>5395145.0499999998</v>
      </c>
      <c r="AB442" s="98">
        <f t="shared" si="14"/>
        <v>3666909.99</v>
      </c>
      <c r="AC442" s="98">
        <f t="shared" si="14"/>
        <v>1482996.8299999998</v>
      </c>
      <c r="AD442" s="98">
        <f t="shared" si="14"/>
        <v>2726245.24</v>
      </c>
      <c r="AE442" s="98">
        <f t="shared" si="14"/>
        <v>72262713.170000002</v>
      </c>
      <c r="AF442" s="98">
        <f t="shared" si="14"/>
        <v>11687429.699999999</v>
      </c>
      <c r="AG442" s="98">
        <f t="shared" si="14"/>
        <v>6998785.9500000002</v>
      </c>
      <c r="AH442" s="98">
        <f t="shared" si="14"/>
        <v>4145056.35</v>
      </c>
      <c r="AI442" s="98">
        <f t="shared" si="14"/>
        <v>4235738.5999999996</v>
      </c>
      <c r="AJ442" s="98">
        <f t="shared" si="14"/>
        <v>7574565.8499999996</v>
      </c>
      <c r="AK442" s="98">
        <f t="shared" si="14"/>
        <v>6162444.7000000002</v>
      </c>
      <c r="AL442" s="98">
        <f t="shared" si="14"/>
        <v>5449004.2000000002</v>
      </c>
      <c r="AM442" s="98">
        <f t="shared" si="14"/>
        <v>9158046.25</v>
      </c>
      <c r="AN442" s="98">
        <f t="shared" si="14"/>
        <v>6294861.2000000002</v>
      </c>
      <c r="AO442" s="98">
        <f t="shared" si="14"/>
        <v>6992505.4299999997</v>
      </c>
      <c r="AP442" s="98">
        <f t="shared" si="14"/>
        <v>4962526.3999999994</v>
      </c>
      <c r="AQ442" s="98">
        <f t="shared" si="14"/>
        <v>16229503.449999999</v>
      </c>
      <c r="AR442" s="98">
        <f t="shared" si="14"/>
        <v>3213855.3</v>
      </c>
      <c r="AS442" s="98">
        <f t="shared" si="14"/>
        <v>6860107.1000000006</v>
      </c>
      <c r="AT442" s="98">
        <f t="shared" si="14"/>
        <v>4035857.69</v>
      </c>
      <c r="AU442" s="98">
        <f t="shared" si="14"/>
        <v>4676742.4000000004</v>
      </c>
      <c r="AV442" s="98">
        <f t="shared" si="14"/>
        <v>366742.65</v>
      </c>
      <c r="AW442" s="98">
        <f t="shared" si="14"/>
        <v>1468270.6400000001</v>
      </c>
      <c r="AX442" s="98">
        <f t="shared" si="14"/>
        <v>313929970.58000004</v>
      </c>
      <c r="AY442" s="98">
        <f t="shared" si="14"/>
        <v>2459739.75</v>
      </c>
      <c r="AZ442" s="98">
        <f t="shared" si="14"/>
        <v>5325435.46</v>
      </c>
      <c r="BA442" s="98">
        <f t="shared" si="14"/>
        <v>7564386.5999999996</v>
      </c>
      <c r="BB442" s="98">
        <f t="shared" si="14"/>
        <v>6702494.5499999998</v>
      </c>
      <c r="BC442" s="98">
        <f t="shared" si="14"/>
        <v>1913953.8</v>
      </c>
      <c r="BD442" s="98">
        <f t="shared" si="14"/>
        <v>7894391.4799999995</v>
      </c>
      <c r="BE442" s="98">
        <f t="shared" si="14"/>
        <v>5946137.4699999997</v>
      </c>
      <c r="BF442" s="98">
        <f t="shared" si="14"/>
        <v>1859558.5</v>
      </c>
      <c r="BG442" s="98">
        <f t="shared" si="14"/>
        <v>1733168.35</v>
      </c>
      <c r="BH442" s="98">
        <f t="shared" si="14"/>
        <v>1685570.45</v>
      </c>
      <c r="BI442" s="98">
        <f t="shared" si="14"/>
        <v>205952295.42000002</v>
      </c>
      <c r="BJ442" s="98">
        <f t="shared" si="14"/>
        <v>10872937.84</v>
      </c>
      <c r="BK442" s="98">
        <f t="shared" si="14"/>
        <v>7219070.6299999999</v>
      </c>
      <c r="BL442" s="98">
        <f t="shared" si="14"/>
        <v>4296673.3</v>
      </c>
      <c r="BM442" s="98">
        <f t="shared" si="14"/>
        <v>9708024.9100000001</v>
      </c>
      <c r="BN442" s="98">
        <f t="shared" si="14"/>
        <v>9293853.1499999985</v>
      </c>
      <c r="BO442" s="98">
        <f t="shared" si="14"/>
        <v>2871739</v>
      </c>
      <c r="BP442" s="98">
        <f t="shared" si="14"/>
        <v>36220846</v>
      </c>
      <c r="BQ442" s="98">
        <f t="shared" ref="BQ442:BX442" si="15">SUM(BQ365:BQ438)</f>
        <v>2700115.51</v>
      </c>
      <c r="BR442" s="98">
        <f t="shared" si="15"/>
        <v>4105057.86</v>
      </c>
      <c r="BS442" s="98">
        <f t="shared" si="15"/>
        <v>5923113.0099999998</v>
      </c>
      <c r="BT442" s="98">
        <f t="shared" si="15"/>
        <v>13407413.130000001</v>
      </c>
      <c r="BU442" s="98">
        <f t="shared" si="15"/>
        <v>5648079.1500000004</v>
      </c>
      <c r="BV442" s="98">
        <f t="shared" si="15"/>
        <v>3092518.61</v>
      </c>
      <c r="BW442" s="98">
        <f t="shared" si="15"/>
        <v>3972631.8499999996</v>
      </c>
      <c r="BX442" s="98">
        <f t="shared" si="15"/>
        <v>1519530.19</v>
      </c>
      <c r="BY442" s="99">
        <f>SUM(BY367:BY438)</f>
        <v>1268740942.3099999</v>
      </c>
    </row>
    <row r="443" spans="1:77" s="94" customFormat="1" x14ac:dyDescent="0.2">
      <c r="A443" s="91"/>
      <c r="B443" s="79" t="s">
        <v>1073</v>
      </c>
      <c r="C443" s="78"/>
      <c r="D443" s="92">
        <f>SUM(D29,D47,D441)</f>
        <v>724301843.14999998</v>
      </c>
      <c r="E443" s="92">
        <f t="shared" ref="E443:BP443" si="16">SUM(E29,E47,E441)</f>
        <v>194058985.25000003</v>
      </c>
      <c r="F443" s="92">
        <f t="shared" si="16"/>
        <v>305940427.24000001</v>
      </c>
      <c r="G443" s="92">
        <f t="shared" si="16"/>
        <v>99420451.379999995</v>
      </c>
      <c r="H443" s="92">
        <f t="shared" si="16"/>
        <v>95305399.030000001</v>
      </c>
      <c r="I443" s="92">
        <f t="shared" si="16"/>
        <v>48054204.629999995</v>
      </c>
      <c r="J443" s="92">
        <f t="shared" si="16"/>
        <v>1560605905.53</v>
      </c>
      <c r="K443" s="92">
        <f t="shared" si="16"/>
        <v>177683356.16</v>
      </c>
      <c r="L443" s="92">
        <f t="shared" si="16"/>
        <v>41138217.760000005</v>
      </c>
      <c r="M443" s="92">
        <f t="shared" si="16"/>
        <v>377903908.26000005</v>
      </c>
      <c r="N443" s="92">
        <f t="shared" si="16"/>
        <v>37285391.359999999</v>
      </c>
      <c r="O443" s="92">
        <f t="shared" si="16"/>
        <v>117516132.43000001</v>
      </c>
      <c r="P443" s="92">
        <f t="shared" si="16"/>
        <v>243684318.13</v>
      </c>
      <c r="Q443" s="92">
        <f t="shared" si="16"/>
        <v>213642521.81</v>
      </c>
      <c r="R443" s="92">
        <f t="shared" si="16"/>
        <v>23858439.620000005</v>
      </c>
      <c r="S443" s="92">
        <f t="shared" si="16"/>
        <v>91789685.789999992</v>
      </c>
      <c r="T443" s="92">
        <f t="shared" si="16"/>
        <v>74478358.75</v>
      </c>
      <c r="U443" s="92">
        <f t="shared" si="16"/>
        <v>47195527.980000004</v>
      </c>
      <c r="V443" s="92">
        <f t="shared" si="16"/>
        <v>835327540.78999996</v>
      </c>
      <c r="W443" s="92">
        <f t="shared" si="16"/>
        <v>168931959.34</v>
      </c>
      <c r="X443" s="92">
        <f t="shared" si="16"/>
        <v>90054174.079999983</v>
      </c>
      <c r="Y443" s="92">
        <f t="shared" si="16"/>
        <v>230346627.79000002</v>
      </c>
      <c r="Z443" s="92">
        <f t="shared" si="16"/>
        <v>56259116.569999993</v>
      </c>
      <c r="AA443" s="92">
        <f t="shared" si="16"/>
        <v>71198853.349999994</v>
      </c>
      <c r="AB443" s="92">
        <f t="shared" si="16"/>
        <v>99278359.699999988</v>
      </c>
      <c r="AC443" s="92">
        <f t="shared" si="16"/>
        <v>32067212.309999995</v>
      </c>
      <c r="AD443" s="92">
        <f t="shared" si="16"/>
        <v>37712610.689999998</v>
      </c>
      <c r="AE443" s="92">
        <f t="shared" si="16"/>
        <v>940821980.34000003</v>
      </c>
      <c r="AF443" s="92">
        <f t="shared" si="16"/>
        <v>65818885.050000004</v>
      </c>
      <c r="AG443" s="92">
        <f t="shared" si="16"/>
        <v>38817964.990000002</v>
      </c>
      <c r="AH443" s="92">
        <f t="shared" si="16"/>
        <v>39450420.700000003</v>
      </c>
      <c r="AI443" s="92">
        <f t="shared" si="16"/>
        <v>36311103.159999996</v>
      </c>
      <c r="AJ443" s="92">
        <f t="shared" si="16"/>
        <v>64106919.700000003</v>
      </c>
      <c r="AK443" s="92">
        <f t="shared" si="16"/>
        <v>55328270.859999999</v>
      </c>
      <c r="AL443" s="92">
        <f t="shared" si="16"/>
        <v>47852272.870000005</v>
      </c>
      <c r="AM443" s="92">
        <f t="shared" si="16"/>
        <v>76158349.280000001</v>
      </c>
      <c r="AN443" s="92">
        <f t="shared" si="16"/>
        <v>46239436.879999995</v>
      </c>
      <c r="AO443" s="92">
        <f t="shared" si="16"/>
        <v>43689706.800000004</v>
      </c>
      <c r="AP443" s="92">
        <f t="shared" si="16"/>
        <v>39929642.25</v>
      </c>
      <c r="AQ443" s="92">
        <f t="shared" si="16"/>
        <v>342163493.94</v>
      </c>
      <c r="AR443" s="92">
        <f t="shared" si="16"/>
        <v>40065967.220000006</v>
      </c>
      <c r="AS443" s="92">
        <f t="shared" si="16"/>
        <v>47219849.670000002</v>
      </c>
      <c r="AT443" s="92">
        <f t="shared" si="16"/>
        <v>46195005.890000001</v>
      </c>
      <c r="AU443" s="92">
        <f t="shared" si="16"/>
        <v>35347555.520000003</v>
      </c>
      <c r="AV443" s="92">
        <f t="shared" si="16"/>
        <v>19328704.309999995</v>
      </c>
      <c r="AW443" s="92">
        <f t="shared" si="16"/>
        <v>29204220.700000003</v>
      </c>
      <c r="AX443" s="92">
        <f t="shared" si="16"/>
        <v>925725927.77999997</v>
      </c>
      <c r="AY443" s="92">
        <f t="shared" si="16"/>
        <v>60363769.260000005</v>
      </c>
      <c r="AZ443" s="92">
        <f t="shared" si="16"/>
        <v>60268496.200000003</v>
      </c>
      <c r="BA443" s="92">
        <f t="shared" si="16"/>
        <v>99434277.599999994</v>
      </c>
      <c r="BB443" s="92">
        <f t="shared" si="16"/>
        <v>90369185.74000001</v>
      </c>
      <c r="BC443" s="92">
        <f t="shared" si="16"/>
        <v>68891753.170000002</v>
      </c>
      <c r="BD443" s="92">
        <f t="shared" si="16"/>
        <v>134551653.20019999</v>
      </c>
      <c r="BE443" s="92">
        <f t="shared" si="16"/>
        <v>113868377.56999999</v>
      </c>
      <c r="BF443" s="92">
        <f t="shared" si="16"/>
        <v>56748622.789999992</v>
      </c>
      <c r="BG443" s="92">
        <f t="shared" si="16"/>
        <v>25211805.119999997</v>
      </c>
      <c r="BH443" s="92">
        <f t="shared" si="16"/>
        <v>25553867.600000001</v>
      </c>
      <c r="BI443" s="92">
        <f t="shared" si="16"/>
        <v>827467409.39999998</v>
      </c>
      <c r="BJ443" s="92">
        <f t="shared" si="16"/>
        <v>257679630.10000002</v>
      </c>
      <c r="BK443" s="92">
        <f t="shared" si="16"/>
        <v>57008337.910000004</v>
      </c>
      <c r="BL443" s="92">
        <f t="shared" si="16"/>
        <v>39019601.43</v>
      </c>
      <c r="BM443" s="92">
        <f t="shared" si="16"/>
        <v>57057466.469999999</v>
      </c>
      <c r="BN443" s="92">
        <f t="shared" si="16"/>
        <v>69700279</v>
      </c>
      <c r="BO443" s="92">
        <f t="shared" si="16"/>
        <v>33735114.719999999</v>
      </c>
      <c r="BP443" s="92">
        <f t="shared" si="16"/>
        <v>454450020.41999996</v>
      </c>
      <c r="BQ443" s="92">
        <f t="shared" ref="BQ443:BX443" si="17">SUM(BQ29,BQ47,BQ441)</f>
        <v>44348535.369999997</v>
      </c>
      <c r="BR443" s="92">
        <f t="shared" si="17"/>
        <v>58583098.780000001</v>
      </c>
      <c r="BS443" s="92">
        <f t="shared" si="17"/>
        <v>72292084.810000002</v>
      </c>
      <c r="BT443" s="92">
        <f t="shared" si="17"/>
        <v>84035859.569999993</v>
      </c>
      <c r="BU443" s="92">
        <f t="shared" si="17"/>
        <v>170014169.84999999</v>
      </c>
      <c r="BV443" s="92">
        <f t="shared" si="17"/>
        <v>53058806.409999996</v>
      </c>
      <c r="BW443" s="92">
        <f t="shared" si="17"/>
        <v>33686504.100000001</v>
      </c>
      <c r="BX443" s="92">
        <f t="shared" si="17"/>
        <v>36450447.369999997</v>
      </c>
      <c r="BY443" s="93">
        <f>SUM(BY29,BY47,BY441)</f>
        <v>11532217385.8703</v>
      </c>
    </row>
    <row r="444" spans="1:77" s="100" customFormat="1" x14ac:dyDescent="0.2">
      <c r="A444" s="95"/>
      <c r="B444" s="96" t="s">
        <v>1074</v>
      </c>
      <c r="C444" s="97"/>
      <c r="D444" s="98">
        <f>SUM(D129,D180,D244,D442)</f>
        <v>680002146.12999988</v>
      </c>
      <c r="E444" s="98">
        <f t="shared" ref="E444:BP444" si="18">SUM(E129,E180,E244,E442)</f>
        <v>157520205.81</v>
      </c>
      <c r="F444" s="98">
        <f t="shared" si="18"/>
        <v>245644710.57000002</v>
      </c>
      <c r="G444" s="98">
        <f t="shared" si="18"/>
        <v>88480051.739999995</v>
      </c>
      <c r="H444" s="98">
        <f t="shared" si="18"/>
        <v>70163515.669999987</v>
      </c>
      <c r="I444" s="98">
        <f t="shared" si="18"/>
        <v>27876030.549999997</v>
      </c>
      <c r="J444" s="98">
        <f t="shared" si="18"/>
        <v>1612767198.8699999</v>
      </c>
      <c r="K444" s="98">
        <f t="shared" si="18"/>
        <v>147194173.12</v>
      </c>
      <c r="L444" s="98">
        <f t="shared" si="18"/>
        <v>36005076.899999999</v>
      </c>
      <c r="M444" s="98">
        <f t="shared" si="18"/>
        <v>378041878.38999999</v>
      </c>
      <c r="N444" s="98">
        <f t="shared" si="18"/>
        <v>37011405.850000009</v>
      </c>
      <c r="O444" s="98">
        <f t="shared" si="18"/>
        <v>98034496.899999991</v>
      </c>
      <c r="P444" s="98">
        <f t="shared" si="18"/>
        <v>211607241.53000003</v>
      </c>
      <c r="Q444" s="98">
        <f t="shared" si="18"/>
        <v>177779237.46000001</v>
      </c>
      <c r="R444" s="98">
        <f t="shared" si="18"/>
        <v>17403451.269999996</v>
      </c>
      <c r="S444" s="98">
        <f t="shared" si="18"/>
        <v>65963365.3094</v>
      </c>
      <c r="T444" s="98">
        <f t="shared" si="18"/>
        <v>53962791.25</v>
      </c>
      <c r="U444" s="98">
        <f t="shared" si="18"/>
        <v>37335840.889999993</v>
      </c>
      <c r="V444" s="98">
        <f t="shared" si="18"/>
        <v>745207314.21999991</v>
      </c>
      <c r="W444" s="98">
        <f t="shared" si="18"/>
        <v>152158907.60999998</v>
      </c>
      <c r="X444" s="98">
        <f t="shared" si="18"/>
        <v>71534181.609999999</v>
      </c>
      <c r="Y444" s="98">
        <f t="shared" si="18"/>
        <v>182946180.44999999</v>
      </c>
      <c r="Z444" s="98">
        <f t="shared" si="18"/>
        <v>50168611.249999993</v>
      </c>
      <c r="AA444" s="98">
        <f t="shared" si="18"/>
        <v>60544835.419999994</v>
      </c>
      <c r="AB444" s="98">
        <f t="shared" si="18"/>
        <v>72614093.089999989</v>
      </c>
      <c r="AC444" s="98">
        <f t="shared" si="18"/>
        <v>30631545.259999998</v>
      </c>
      <c r="AD444" s="98">
        <f t="shared" si="18"/>
        <v>31267404.340000004</v>
      </c>
      <c r="AE444" s="98">
        <f t="shared" si="18"/>
        <v>942718996.61000001</v>
      </c>
      <c r="AF444" s="98">
        <f t="shared" si="18"/>
        <v>56449724.350000009</v>
      </c>
      <c r="AG444" s="98">
        <f t="shared" si="18"/>
        <v>33180651.43</v>
      </c>
      <c r="AH444" s="98">
        <f t="shared" si="18"/>
        <v>33189132.550000004</v>
      </c>
      <c r="AI444" s="98">
        <f t="shared" si="18"/>
        <v>31098221.800000004</v>
      </c>
      <c r="AJ444" s="98">
        <f t="shared" si="18"/>
        <v>56728789.300000004</v>
      </c>
      <c r="AK444" s="98">
        <f t="shared" si="18"/>
        <v>42371612.410000004</v>
      </c>
      <c r="AL444" s="98">
        <f t="shared" si="18"/>
        <v>42532944.510000005</v>
      </c>
      <c r="AM444" s="98">
        <f t="shared" si="18"/>
        <v>68414811.11999999</v>
      </c>
      <c r="AN444" s="98">
        <f t="shared" si="18"/>
        <v>37438674.329999998</v>
      </c>
      <c r="AO444" s="98">
        <f t="shared" si="18"/>
        <v>40259638.369999997</v>
      </c>
      <c r="AP444" s="98">
        <f t="shared" si="18"/>
        <v>36876271.359999999</v>
      </c>
      <c r="AQ444" s="98">
        <f t="shared" si="18"/>
        <v>300042051.75999993</v>
      </c>
      <c r="AR444" s="98">
        <f t="shared" si="18"/>
        <v>40163712.349999994</v>
      </c>
      <c r="AS444" s="98">
        <f t="shared" si="18"/>
        <v>40037532.580000006</v>
      </c>
      <c r="AT444" s="98">
        <f t="shared" si="18"/>
        <v>39083105.240000002</v>
      </c>
      <c r="AU444" s="98">
        <f t="shared" si="18"/>
        <v>33176325.989999995</v>
      </c>
      <c r="AV444" s="98">
        <f t="shared" si="18"/>
        <v>12787111.859999998</v>
      </c>
      <c r="AW444" s="98">
        <f t="shared" si="18"/>
        <v>22725923.509999998</v>
      </c>
      <c r="AX444" s="98">
        <f t="shared" si="18"/>
        <v>887753880.88999999</v>
      </c>
      <c r="AY444" s="98">
        <f t="shared" si="18"/>
        <v>49649276.989999995</v>
      </c>
      <c r="AZ444" s="98">
        <f t="shared" si="18"/>
        <v>55503188.18</v>
      </c>
      <c r="BA444" s="98">
        <f t="shared" si="18"/>
        <v>78608689.709999993</v>
      </c>
      <c r="BB444" s="98">
        <f t="shared" si="18"/>
        <v>76973177.539999992</v>
      </c>
      <c r="BC444" s="98">
        <f t="shared" si="18"/>
        <v>55792725.429999992</v>
      </c>
      <c r="BD444" s="98">
        <f t="shared" si="18"/>
        <v>121674793.99890001</v>
      </c>
      <c r="BE444" s="98">
        <f t="shared" si="18"/>
        <v>96510115.400000006</v>
      </c>
      <c r="BF444" s="98">
        <f t="shared" si="18"/>
        <v>51624194.649999999</v>
      </c>
      <c r="BG444" s="98">
        <f t="shared" si="18"/>
        <v>21104602.469999999</v>
      </c>
      <c r="BH444" s="98">
        <f t="shared" si="18"/>
        <v>15353846.35</v>
      </c>
      <c r="BI444" s="98">
        <f t="shared" si="18"/>
        <v>730014074.83999991</v>
      </c>
      <c r="BJ444" s="98">
        <f t="shared" si="18"/>
        <v>198033834.94000003</v>
      </c>
      <c r="BK444" s="98">
        <f t="shared" si="18"/>
        <v>48147039.380000003</v>
      </c>
      <c r="BL444" s="98">
        <f t="shared" si="18"/>
        <v>32745994.294000003</v>
      </c>
      <c r="BM444" s="98">
        <f t="shared" si="18"/>
        <v>47521712.140000001</v>
      </c>
      <c r="BN444" s="98">
        <f t="shared" si="18"/>
        <v>68204705.729999989</v>
      </c>
      <c r="BO444" s="98">
        <f t="shared" si="18"/>
        <v>28435512.030000001</v>
      </c>
      <c r="BP444" s="98">
        <f t="shared" si="18"/>
        <v>399783015.77999997</v>
      </c>
      <c r="BQ444" s="98">
        <f t="shared" ref="BQ444:BX444" si="19">SUM(BQ129,BQ180,BQ244,BQ442)</f>
        <v>34695920.269999996</v>
      </c>
      <c r="BR444" s="98">
        <f t="shared" si="19"/>
        <v>41472864.649999999</v>
      </c>
      <c r="BS444" s="98">
        <f t="shared" si="19"/>
        <v>68950008.609999999</v>
      </c>
      <c r="BT444" s="98">
        <f t="shared" si="19"/>
        <v>69984070.299999997</v>
      </c>
      <c r="BU444" s="98">
        <f t="shared" si="19"/>
        <v>143890379.91</v>
      </c>
      <c r="BV444" s="98">
        <f t="shared" si="19"/>
        <v>41159727.450000003</v>
      </c>
      <c r="BW444" s="98">
        <f t="shared" si="19"/>
        <v>24650287.43</v>
      </c>
      <c r="BX444" s="98">
        <f t="shared" si="19"/>
        <v>22059501.07</v>
      </c>
      <c r="BY444" s="99">
        <f>SUM(BY129,BY180,BY244,BY442)</f>
        <v>11526859009.255198</v>
      </c>
    </row>
    <row r="445" spans="1:77" x14ac:dyDescent="0.2">
      <c r="B445" s="101"/>
      <c r="C445" s="102"/>
    </row>
    <row r="446" spans="1:77" x14ac:dyDescent="0.2">
      <c r="B446" s="101"/>
      <c r="C446" s="103" t="s">
        <v>1075</v>
      </c>
      <c r="D446" s="104">
        <f t="shared" ref="D446:BO446" si="20">SUM(D29)</f>
        <v>299473726.47999996</v>
      </c>
      <c r="E446" s="104">
        <f t="shared" si="20"/>
        <v>69245660.700000018</v>
      </c>
      <c r="F446" s="104">
        <f t="shared" si="20"/>
        <v>94623900.859999999</v>
      </c>
      <c r="G446" s="104">
        <f t="shared" si="20"/>
        <v>29063785.530000001</v>
      </c>
      <c r="H446" s="104">
        <f t="shared" si="20"/>
        <v>29126335.66</v>
      </c>
      <c r="I446" s="104">
        <f t="shared" si="20"/>
        <v>9048315.9199999999</v>
      </c>
      <c r="J446" s="104">
        <f t="shared" si="20"/>
        <v>446202537.18000007</v>
      </c>
      <c r="K446" s="104">
        <f t="shared" si="20"/>
        <v>66983197.049999997</v>
      </c>
      <c r="L446" s="104">
        <f t="shared" si="20"/>
        <v>16298008.939999999</v>
      </c>
      <c r="M446" s="104">
        <f t="shared" si="20"/>
        <v>130503021.44000001</v>
      </c>
      <c r="N446" s="104">
        <f t="shared" si="20"/>
        <v>14957668.350000001</v>
      </c>
      <c r="O446" s="104">
        <f t="shared" si="20"/>
        <v>48084789.5</v>
      </c>
      <c r="P446" s="104">
        <f t="shared" si="20"/>
        <v>93300002.900000006</v>
      </c>
      <c r="Q446" s="104">
        <f t="shared" si="20"/>
        <v>69589817.909999996</v>
      </c>
      <c r="R446" s="104">
        <f t="shared" si="20"/>
        <v>4571636.3000000007</v>
      </c>
      <c r="S446" s="104">
        <f t="shared" si="20"/>
        <v>33919913.489999995</v>
      </c>
      <c r="T446" s="104">
        <f t="shared" si="20"/>
        <v>24428997.050000001</v>
      </c>
      <c r="U446" s="104">
        <f t="shared" si="20"/>
        <v>18152218.170000002</v>
      </c>
      <c r="V446" s="104">
        <f t="shared" si="20"/>
        <v>323118178.04999995</v>
      </c>
      <c r="W446" s="104">
        <f t="shared" si="20"/>
        <v>51617910.060000002</v>
      </c>
      <c r="X446" s="104">
        <f t="shared" si="20"/>
        <v>30482564.289999999</v>
      </c>
      <c r="Y446" s="104">
        <f t="shared" si="20"/>
        <v>77251896.24000001</v>
      </c>
      <c r="Z446" s="104">
        <f t="shared" si="20"/>
        <v>27208049</v>
      </c>
      <c r="AA446" s="104">
        <f t="shared" si="20"/>
        <v>32382933.020000003</v>
      </c>
      <c r="AB446" s="104">
        <f t="shared" si="20"/>
        <v>41365773.099999994</v>
      </c>
      <c r="AC446" s="104">
        <f t="shared" si="20"/>
        <v>13197753.65</v>
      </c>
      <c r="AD446" s="104">
        <f t="shared" si="20"/>
        <v>17949260.350000001</v>
      </c>
      <c r="AE446" s="104">
        <f t="shared" si="20"/>
        <v>319443548.69999999</v>
      </c>
      <c r="AF446" s="104">
        <f t="shared" si="20"/>
        <v>27160041.940000001</v>
      </c>
      <c r="AG446" s="104">
        <f t="shared" si="20"/>
        <v>17350305.75</v>
      </c>
      <c r="AH446" s="104">
        <f t="shared" si="20"/>
        <v>12840837</v>
      </c>
      <c r="AI446" s="104">
        <f t="shared" si="20"/>
        <v>14590380.360000001</v>
      </c>
      <c r="AJ446" s="104">
        <f t="shared" si="20"/>
        <v>21295179.579999998</v>
      </c>
      <c r="AK446" s="104">
        <f t="shared" si="20"/>
        <v>22296915.969999999</v>
      </c>
      <c r="AL446" s="104">
        <f t="shared" si="20"/>
        <v>18510635</v>
      </c>
      <c r="AM446" s="104">
        <f t="shared" si="20"/>
        <v>24725387.899999999</v>
      </c>
      <c r="AN446" s="104">
        <f t="shared" si="20"/>
        <v>17948542.120000001</v>
      </c>
      <c r="AO446" s="104">
        <f t="shared" si="20"/>
        <v>21199762.200000003</v>
      </c>
      <c r="AP446" s="104">
        <f t="shared" si="20"/>
        <v>20349676.27</v>
      </c>
      <c r="AQ446" s="104">
        <f t="shared" si="20"/>
        <v>97764191</v>
      </c>
      <c r="AR446" s="104">
        <f t="shared" si="20"/>
        <v>18196382</v>
      </c>
      <c r="AS446" s="104">
        <f t="shared" si="20"/>
        <v>19691169.199999999</v>
      </c>
      <c r="AT446" s="104">
        <f t="shared" si="20"/>
        <v>19843483.75</v>
      </c>
      <c r="AU446" s="104">
        <f t="shared" si="20"/>
        <v>18839892.340000004</v>
      </c>
      <c r="AV446" s="104">
        <f t="shared" si="20"/>
        <v>2662046.75</v>
      </c>
      <c r="AW446" s="104">
        <f t="shared" si="20"/>
        <v>9339716.6799999997</v>
      </c>
      <c r="AX446" s="104">
        <f t="shared" si="20"/>
        <v>199296658.22</v>
      </c>
      <c r="AY446" s="104">
        <f t="shared" si="20"/>
        <v>23044899.350000001</v>
      </c>
      <c r="AZ446" s="104">
        <f t="shared" si="20"/>
        <v>28275423.289999999</v>
      </c>
      <c r="BA446" s="104">
        <f t="shared" si="20"/>
        <v>37956904.469999999</v>
      </c>
      <c r="BB446" s="104">
        <f t="shared" si="20"/>
        <v>35140389.159999996</v>
      </c>
      <c r="BC446" s="104">
        <f t="shared" si="20"/>
        <v>34197336.460000001</v>
      </c>
      <c r="BD446" s="104">
        <f t="shared" si="20"/>
        <v>52705945.839999996</v>
      </c>
      <c r="BE446" s="104">
        <f t="shared" si="20"/>
        <v>30152418</v>
      </c>
      <c r="BF446" s="104">
        <f t="shared" si="20"/>
        <v>24466321.5</v>
      </c>
      <c r="BG446" s="104">
        <f t="shared" si="20"/>
        <v>7579760.8599999994</v>
      </c>
      <c r="BH446" s="104">
        <f t="shared" si="20"/>
        <v>5737155.5</v>
      </c>
      <c r="BI446" s="104">
        <f t="shared" si="20"/>
        <v>197453998.42000002</v>
      </c>
      <c r="BJ446" s="104">
        <f t="shared" si="20"/>
        <v>82044643.599999994</v>
      </c>
      <c r="BK446" s="104">
        <f t="shared" si="20"/>
        <v>21553562</v>
      </c>
      <c r="BL446" s="104">
        <f t="shared" si="20"/>
        <v>15210869</v>
      </c>
      <c r="BM446" s="104">
        <f t="shared" si="20"/>
        <v>18168998.670000002</v>
      </c>
      <c r="BN446" s="104">
        <f t="shared" si="20"/>
        <v>23315112</v>
      </c>
      <c r="BO446" s="104">
        <f t="shared" si="20"/>
        <v>9469736.3000000007</v>
      </c>
      <c r="BP446" s="104">
        <f t="shared" ref="BP446:BY446" si="21">SUM(BP29)</f>
        <v>151566194.63999999</v>
      </c>
      <c r="BQ446" s="104">
        <f t="shared" si="21"/>
        <v>20955055.410000004</v>
      </c>
      <c r="BR446" s="104">
        <f t="shared" si="21"/>
        <v>20914127.449999999</v>
      </c>
      <c r="BS446" s="104">
        <f t="shared" si="21"/>
        <v>25339549.370000001</v>
      </c>
      <c r="BT446" s="104">
        <f t="shared" si="21"/>
        <v>48407505.729999997</v>
      </c>
      <c r="BU446" s="104">
        <f t="shared" si="21"/>
        <v>62192704.530000009</v>
      </c>
      <c r="BV446" s="104">
        <f t="shared" si="21"/>
        <v>19915107.839999996</v>
      </c>
      <c r="BW446" s="104">
        <f t="shared" si="21"/>
        <v>11135557.300000001</v>
      </c>
      <c r="BX446" s="104">
        <f t="shared" si="21"/>
        <v>13810732.08</v>
      </c>
      <c r="BY446" s="104">
        <f t="shared" si="21"/>
        <v>2135974869.0199003</v>
      </c>
    </row>
    <row r="447" spans="1:77" x14ac:dyDescent="0.2">
      <c r="B447" s="101"/>
      <c r="C447" s="103" t="s">
        <v>1076</v>
      </c>
      <c r="D447" s="104">
        <f t="shared" ref="D447:BO447" si="22">SUM(D47)</f>
        <v>318775677.03999996</v>
      </c>
      <c r="E447" s="104">
        <f t="shared" si="22"/>
        <v>74661049.74000001</v>
      </c>
      <c r="F447" s="104">
        <f t="shared" si="22"/>
        <v>131936662.84999999</v>
      </c>
      <c r="G447" s="104">
        <f t="shared" si="22"/>
        <v>21240000.439999998</v>
      </c>
      <c r="H447" s="104">
        <f t="shared" si="22"/>
        <v>14049661.290000001</v>
      </c>
      <c r="I447" s="104">
        <f t="shared" si="22"/>
        <v>1443371.2400000002</v>
      </c>
      <c r="J447" s="104">
        <f t="shared" si="22"/>
        <v>497316761.49000001</v>
      </c>
      <c r="K447" s="104">
        <f t="shared" si="22"/>
        <v>48684545.5</v>
      </c>
      <c r="L447" s="104">
        <f t="shared" si="22"/>
        <v>4260226.12</v>
      </c>
      <c r="M447" s="104">
        <f t="shared" si="22"/>
        <v>130200576.68000002</v>
      </c>
      <c r="N447" s="104">
        <f t="shared" si="22"/>
        <v>3907257.8</v>
      </c>
      <c r="O447" s="104">
        <f t="shared" si="22"/>
        <v>15687602.75</v>
      </c>
      <c r="P447" s="104">
        <f t="shared" si="22"/>
        <v>93252822.699999988</v>
      </c>
      <c r="Q447" s="104">
        <f t="shared" si="22"/>
        <v>63734071.920000002</v>
      </c>
      <c r="R447" s="104">
        <f t="shared" si="22"/>
        <v>1266332.32</v>
      </c>
      <c r="S447" s="104">
        <f t="shared" si="22"/>
        <v>10164235.27</v>
      </c>
      <c r="T447" s="104">
        <f t="shared" si="22"/>
        <v>8919464.0800000019</v>
      </c>
      <c r="U447" s="104">
        <f t="shared" si="22"/>
        <v>5287966.3999999994</v>
      </c>
      <c r="V447" s="104">
        <f t="shared" si="22"/>
        <v>352747778.20999998</v>
      </c>
      <c r="W447" s="104">
        <f t="shared" si="22"/>
        <v>56728613.939999998</v>
      </c>
      <c r="X447" s="104">
        <f t="shared" si="22"/>
        <v>13525018.76</v>
      </c>
      <c r="Y447" s="104">
        <f t="shared" si="22"/>
        <v>69640128.230000004</v>
      </c>
      <c r="Z447" s="104">
        <f t="shared" si="22"/>
        <v>4814690.5</v>
      </c>
      <c r="AA447" s="104">
        <f t="shared" si="22"/>
        <v>9760069.2199999988</v>
      </c>
      <c r="AB447" s="104">
        <f t="shared" si="22"/>
        <v>20855407.149999999</v>
      </c>
      <c r="AC447" s="104">
        <f t="shared" si="22"/>
        <v>4345256</v>
      </c>
      <c r="AD447" s="104">
        <f t="shared" si="22"/>
        <v>3091307</v>
      </c>
      <c r="AE447" s="104">
        <f t="shared" si="22"/>
        <v>596937673.52999997</v>
      </c>
      <c r="AF447" s="104">
        <f t="shared" si="22"/>
        <v>6222504.8700000001</v>
      </c>
      <c r="AG447" s="104">
        <f t="shared" si="22"/>
        <v>3156543</v>
      </c>
      <c r="AH447" s="104">
        <f t="shared" si="22"/>
        <v>5216533.68</v>
      </c>
      <c r="AI447" s="104">
        <f t="shared" si="22"/>
        <v>4237399.76</v>
      </c>
      <c r="AJ447" s="104">
        <f t="shared" si="22"/>
        <v>9740417.2599999998</v>
      </c>
      <c r="AK447" s="104">
        <f t="shared" si="22"/>
        <v>5944388.5499999998</v>
      </c>
      <c r="AL447" s="104">
        <f t="shared" si="22"/>
        <v>5007603</v>
      </c>
      <c r="AM447" s="104">
        <f t="shared" si="22"/>
        <v>11324657</v>
      </c>
      <c r="AN447" s="104">
        <f t="shared" si="22"/>
        <v>5003114.2799999993</v>
      </c>
      <c r="AO447" s="104">
        <f t="shared" si="22"/>
        <v>6520692.8700000001</v>
      </c>
      <c r="AP447" s="104">
        <f t="shared" si="22"/>
        <v>4301233.59</v>
      </c>
      <c r="AQ447" s="104">
        <f t="shared" si="22"/>
        <v>141217660.37</v>
      </c>
      <c r="AR447" s="104">
        <f t="shared" si="22"/>
        <v>2928108.1600000006</v>
      </c>
      <c r="AS447" s="104">
        <f t="shared" si="22"/>
        <v>3447306.85</v>
      </c>
      <c r="AT447" s="104">
        <f t="shared" si="22"/>
        <v>5479076.9299999997</v>
      </c>
      <c r="AU447" s="104">
        <f t="shared" si="22"/>
        <v>3213920.72</v>
      </c>
      <c r="AV447" s="104">
        <f t="shared" si="22"/>
        <v>342206.25</v>
      </c>
      <c r="AW447" s="104">
        <f t="shared" si="22"/>
        <v>3761876.0100000002</v>
      </c>
      <c r="AX447" s="104">
        <f t="shared" si="22"/>
        <v>348902494.69999999</v>
      </c>
      <c r="AY447" s="104">
        <f t="shared" si="22"/>
        <v>7033727.75</v>
      </c>
      <c r="AZ447" s="104">
        <f t="shared" si="22"/>
        <v>10177757.5</v>
      </c>
      <c r="BA447" s="104">
        <f t="shared" si="22"/>
        <v>15003562.920000002</v>
      </c>
      <c r="BB447" s="104">
        <f t="shared" si="22"/>
        <v>25044853.230000004</v>
      </c>
      <c r="BC447" s="104">
        <f t="shared" si="22"/>
        <v>10532362.5</v>
      </c>
      <c r="BD447" s="104">
        <f t="shared" si="22"/>
        <v>48998799.380000003</v>
      </c>
      <c r="BE447" s="104">
        <f t="shared" si="22"/>
        <v>42794857.099999994</v>
      </c>
      <c r="BF447" s="104">
        <f t="shared" si="22"/>
        <v>10563913.5</v>
      </c>
      <c r="BG447" s="104">
        <f t="shared" si="22"/>
        <v>2024558.8</v>
      </c>
      <c r="BH447" s="104">
        <f t="shared" si="22"/>
        <v>1325723.5</v>
      </c>
      <c r="BI447" s="104">
        <f t="shared" si="22"/>
        <v>314083093.87</v>
      </c>
      <c r="BJ447" s="104">
        <f t="shared" si="22"/>
        <v>73767156.450000018</v>
      </c>
      <c r="BK447" s="104">
        <f t="shared" si="22"/>
        <v>7253218.0199999996</v>
      </c>
      <c r="BL447" s="104">
        <f t="shared" si="22"/>
        <v>3984686</v>
      </c>
      <c r="BM447" s="104">
        <f t="shared" si="22"/>
        <v>2382727.77</v>
      </c>
      <c r="BN447" s="104">
        <f t="shared" si="22"/>
        <v>6685438.0899999999</v>
      </c>
      <c r="BO447" s="104">
        <f t="shared" si="22"/>
        <v>2921257.5599999996</v>
      </c>
      <c r="BP447" s="104">
        <f t="shared" ref="BP447:BY447" si="23">SUM(BP47)</f>
        <v>298477932.73000002</v>
      </c>
      <c r="BQ447" s="104">
        <f t="shared" si="23"/>
        <v>9075792.0899999999</v>
      </c>
      <c r="BR447" s="104">
        <f t="shared" si="23"/>
        <v>9778278.5</v>
      </c>
      <c r="BS447" s="104">
        <f t="shared" si="23"/>
        <v>10336768.610000001</v>
      </c>
      <c r="BT447" s="104">
        <f t="shared" si="23"/>
        <v>18090595.810000002</v>
      </c>
      <c r="BU447" s="104">
        <f t="shared" si="23"/>
        <v>53577765.18</v>
      </c>
      <c r="BV447" s="104">
        <f t="shared" si="23"/>
        <v>8853955.2699999996</v>
      </c>
      <c r="BW447" s="104">
        <f t="shared" si="23"/>
        <v>5044453.8</v>
      </c>
      <c r="BX447" s="104">
        <f t="shared" si="23"/>
        <v>5005898.75</v>
      </c>
      <c r="BY447" s="104">
        <f t="shared" si="23"/>
        <v>4379941155.9802999</v>
      </c>
    </row>
    <row r="448" spans="1:77" ht="22.45" thickBot="1" x14ac:dyDescent="0.25">
      <c r="B448" s="101"/>
      <c r="C448" s="105" t="s">
        <v>1077</v>
      </c>
      <c r="D448" s="106">
        <f>SUM(D446:D447)</f>
        <v>618249403.51999998</v>
      </c>
      <c r="E448" s="106">
        <f t="shared" ref="E448:BP448" si="24">SUM(E446:E447)</f>
        <v>143906710.44000003</v>
      </c>
      <c r="F448" s="106">
        <f t="shared" si="24"/>
        <v>226560563.70999998</v>
      </c>
      <c r="G448" s="106">
        <f t="shared" si="24"/>
        <v>50303785.969999999</v>
      </c>
      <c r="H448" s="106">
        <f t="shared" si="24"/>
        <v>43175996.950000003</v>
      </c>
      <c r="I448" s="106">
        <f t="shared" si="24"/>
        <v>10491687.16</v>
      </c>
      <c r="J448" s="106">
        <f t="shared" si="24"/>
        <v>943519298.67000008</v>
      </c>
      <c r="K448" s="106">
        <f t="shared" si="24"/>
        <v>115667742.55</v>
      </c>
      <c r="L448" s="106">
        <f t="shared" si="24"/>
        <v>20558235.059999999</v>
      </c>
      <c r="M448" s="106">
        <f t="shared" si="24"/>
        <v>260703598.12000003</v>
      </c>
      <c r="N448" s="106">
        <f t="shared" si="24"/>
        <v>18864926.150000002</v>
      </c>
      <c r="O448" s="106">
        <f t="shared" si="24"/>
        <v>63772392.25</v>
      </c>
      <c r="P448" s="106">
        <f t="shared" si="24"/>
        <v>186552825.59999999</v>
      </c>
      <c r="Q448" s="106">
        <f t="shared" si="24"/>
        <v>133323889.83</v>
      </c>
      <c r="R448" s="106">
        <f t="shared" si="24"/>
        <v>5837968.620000001</v>
      </c>
      <c r="S448" s="106">
        <f t="shared" si="24"/>
        <v>44084148.75999999</v>
      </c>
      <c r="T448" s="106">
        <f t="shared" si="24"/>
        <v>33348461.130000003</v>
      </c>
      <c r="U448" s="106">
        <f t="shared" si="24"/>
        <v>23440184.57</v>
      </c>
      <c r="V448" s="106">
        <f t="shared" si="24"/>
        <v>675865956.25999999</v>
      </c>
      <c r="W448" s="106">
        <f t="shared" si="24"/>
        <v>108346524</v>
      </c>
      <c r="X448" s="106">
        <f t="shared" si="24"/>
        <v>44007583.049999997</v>
      </c>
      <c r="Y448" s="106">
        <f t="shared" si="24"/>
        <v>146892024.47000003</v>
      </c>
      <c r="Z448" s="106">
        <f t="shared" si="24"/>
        <v>32022739.5</v>
      </c>
      <c r="AA448" s="106">
        <f t="shared" si="24"/>
        <v>42143002.240000002</v>
      </c>
      <c r="AB448" s="106">
        <f t="shared" si="24"/>
        <v>62221180.249999993</v>
      </c>
      <c r="AC448" s="106">
        <f t="shared" si="24"/>
        <v>17543009.649999999</v>
      </c>
      <c r="AD448" s="106">
        <f t="shared" si="24"/>
        <v>21040567.350000001</v>
      </c>
      <c r="AE448" s="106">
        <f t="shared" si="24"/>
        <v>916381222.23000002</v>
      </c>
      <c r="AF448" s="106">
        <f t="shared" si="24"/>
        <v>33382546.810000002</v>
      </c>
      <c r="AG448" s="106">
        <f t="shared" si="24"/>
        <v>20506848.75</v>
      </c>
      <c r="AH448" s="106">
        <f t="shared" si="24"/>
        <v>18057370.68</v>
      </c>
      <c r="AI448" s="106">
        <f t="shared" si="24"/>
        <v>18827780.120000001</v>
      </c>
      <c r="AJ448" s="106">
        <f t="shared" si="24"/>
        <v>31035596.839999996</v>
      </c>
      <c r="AK448" s="106">
        <f t="shared" si="24"/>
        <v>28241304.52</v>
      </c>
      <c r="AL448" s="106">
        <f t="shared" si="24"/>
        <v>23518238</v>
      </c>
      <c r="AM448" s="106">
        <f t="shared" si="24"/>
        <v>36050044.899999999</v>
      </c>
      <c r="AN448" s="106">
        <f t="shared" si="24"/>
        <v>22951656.399999999</v>
      </c>
      <c r="AO448" s="106">
        <f t="shared" si="24"/>
        <v>27720455.070000004</v>
      </c>
      <c r="AP448" s="106">
        <f t="shared" si="24"/>
        <v>24650909.859999999</v>
      </c>
      <c r="AQ448" s="106">
        <f t="shared" si="24"/>
        <v>238981851.37</v>
      </c>
      <c r="AR448" s="106">
        <f t="shared" si="24"/>
        <v>21124490.16</v>
      </c>
      <c r="AS448" s="106">
        <f t="shared" si="24"/>
        <v>23138476.050000001</v>
      </c>
      <c r="AT448" s="106">
        <f t="shared" si="24"/>
        <v>25322560.68</v>
      </c>
      <c r="AU448" s="106">
        <f t="shared" si="24"/>
        <v>22053813.060000002</v>
      </c>
      <c r="AV448" s="106">
        <f t="shared" si="24"/>
        <v>3004253</v>
      </c>
      <c r="AW448" s="106">
        <f t="shared" si="24"/>
        <v>13101592.689999999</v>
      </c>
      <c r="AX448" s="106">
        <f t="shared" si="24"/>
        <v>548199152.91999996</v>
      </c>
      <c r="AY448" s="106">
        <f t="shared" si="24"/>
        <v>30078627.100000001</v>
      </c>
      <c r="AZ448" s="106">
        <f t="shared" si="24"/>
        <v>38453180.789999999</v>
      </c>
      <c r="BA448" s="106">
        <f t="shared" si="24"/>
        <v>52960467.390000001</v>
      </c>
      <c r="BB448" s="106">
        <f t="shared" si="24"/>
        <v>60185242.390000001</v>
      </c>
      <c r="BC448" s="106">
        <f t="shared" si="24"/>
        <v>44729698.960000001</v>
      </c>
      <c r="BD448" s="106">
        <f t="shared" si="24"/>
        <v>101704745.22</v>
      </c>
      <c r="BE448" s="106">
        <f t="shared" si="24"/>
        <v>72947275.099999994</v>
      </c>
      <c r="BF448" s="106">
        <f t="shared" si="24"/>
        <v>35030235</v>
      </c>
      <c r="BG448" s="106">
        <f t="shared" si="24"/>
        <v>9604319.6600000001</v>
      </c>
      <c r="BH448" s="106">
        <f t="shared" si="24"/>
        <v>7062879</v>
      </c>
      <c r="BI448" s="106">
        <f t="shared" si="24"/>
        <v>511537092.29000002</v>
      </c>
      <c r="BJ448" s="106">
        <f t="shared" si="24"/>
        <v>155811800.05000001</v>
      </c>
      <c r="BK448" s="106">
        <f t="shared" si="24"/>
        <v>28806780.02</v>
      </c>
      <c r="BL448" s="106">
        <f t="shared" si="24"/>
        <v>19195555</v>
      </c>
      <c r="BM448" s="106">
        <f t="shared" si="24"/>
        <v>20551726.440000001</v>
      </c>
      <c r="BN448" s="106">
        <f t="shared" si="24"/>
        <v>30000550.09</v>
      </c>
      <c r="BO448" s="106">
        <f t="shared" si="24"/>
        <v>12390993.859999999</v>
      </c>
      <c r="BP448" s="106">
        <f t="shared" si="24"/>
        <v>450044127.37</v>
      </c>
      <c r="BQ448" s="106">
        <f t="shared" ref="BQ448:BY448" si="25">SUM(BQ446:BQ447)</f>
        <v>30030847.500000004</v>
      </c>
      <c r="BR448" s="106">
        <f t="shared" si="25"/>
        <v>30692405.949999999</v>
      </c>
      <c r="BS448" s="106">
        <f t="shared" si="25"/>
        <v>35676317.980000004</v>
      </c>
      <c r="BT448" s="106">
        <f t="shared" si="25"/>
        <v>66498101.539999999</v>
      </c>
      <c r="BU448" s="106">
        <f t="shared" si="25"/>
        <v>115770469.71000001</v>
      </c>
      <c r="BV448" s="106">
        <f t="shared" si="25"/>
        <v>28769063.109999996</v>
      </c>
      <c r="BW448" s="106">
        <f t="shared" si="25"/>
        <v>16180011.100000001</v>
      </c>
      <c r="BX448" s="106">
        <f t="shared" si="25"/>
        <v>18816630.829999998</v>
      </c>
      <c r="BY448" s="106">
        <f t="shared" si="25"/>
        <v>6515916025.0002003</v>
      </c>
    </row>
    <row r="449" spans="2:77" ht="22.45" thickTop="1" x14ac:dyDescent="0.2">
      <c r="B449" s="101"/>
      <c r="C449" s="10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2:77" x14ac:dyDescent="0.2">
      <c r="B450" s="101"/>
      <c r="C450" s="108" t="s">
        <v>291</v>
      </c>
      <c r="D450" s="109">
        <f t="shared" ref="D450:AI450" si="26">SUM(D129)</f>
        <v>286480453.31</v>
      </c>
      <c r="E450" s="109">
        <f t="shared" si="26"/>
        <v>86412647.390000001</v>
      </c>
      <c r="F450" s="109">
        <f t="shared" si="26"/>
        <v>108168018.95</v>
      </c>
      <c r="G450" s="109">
        <f t="shared" si="26"/>
        <v>49368285.18999999</v>
      </c>
      <c r="H450" s="109">
        <f t="shared" si="26"/>
        <v>38482460.579999991</v>
      </c>
      <c r="I450" s="109">
        <f t="shared" si="26"/>
        <v>14778873.889999999</v>
      </c>
      <c r="J450" s="109">
        <f t="shared" si="26"/>
        <v>510005222.68000007</v>
      </c>
      <c r="K450" s="109">
        <f t="shared" si="26"/>
        <v>75436768.270000011</v>
      </c>
      <c r="L450" s="109">
        <f t="shared" si="26"/>
        <v>23865174.330000002</v>
      </c>
      <c r="M450" s="109">
        <f t="shared" si="26"/>
        <v>176820967.85999998</v>
      </c>
      <c r="N450" s="109">
        <f t="shared" si="26"/>
        <v>24076712.970000006</v>
      </c>
      <c r="O450" s="109">
        <f t="shared" si="26"/>
        <v>56590289.729999997</v>
      </c>
      <c r="P450" s="109">
        <f t="shared" si="26"/>
        <v>109348709.41000001</v>
      </c>
      <c r="Q450" s="109">
        <f t="shared" si="26"/>
        <v>95488764.789999992</v>
      </c>
      <c r="R450" s="109">
        <f t="shared" si="26"/>
        <v>11783056.919999998</v>
      </c>
      <c r="S450" s="109">
        <f t="shared" si="26"/>
        <v>37858665.329999998</v>
      </c>
      <c r="T450" s="109">
        <f t="shared" si="26"/>
        <v>31872573.289999999</v>
      </c>
      <c r="U450" s="109">
        <f t="shared" si="26"/>
        <v>18394225.43</v>
      </c>
      <c r="V450" s="109">
        <f t="shared" si="26"/>
        <v>295014451.84000003</v>
      </c>
      <c r="W450" s="109">
        <f t="shared" si="26"/>
        <v>90301725.73999998</v>
      </c>
      <c r="X450" s="109">
        <f t="shared" si="26"/>
        <v>40264940.969999999</v>
      </c>
      <c r="Y450" s="109">
        <f t="shared" si="26"/>
        <v>89926104.329999998</v>
      </c>
      <c r="Z450" s="109">
        <f t="shared" si="26"/>
        <v>26377992.929999996</v>
      </c>
      <c r="AA450" s="109">
        <f t="shared" si="26"/>
        <v>37015266.590000004</v>
      </c>
      <c r="AB450" s="109">
        <f t="shared" si="26"/>
        <v>35513524.919999994</v>
      </c>
      <c r="AC450" s="109">
        <f t="shared" si="26"/>
        <v>19151549.079999998</v>
      </c>
      <c r="AD450" s="109">
        <f t="shared" si="26"/>
        <v>15683800.25</v>
      </c>
      <c r="AE450" s="109">
        <f t="shared" si="26"/>
        <v>428506222.91000003</v>
      </c>
      <c r="AF450" s="109">
        <f t="shared" si="26"/>
        <v>28548668.830000006</v>
      </c>
      <c r="AG450" s="109">
        <f t="shared" si="26"/>
        <v>19229549.630000003</v>
      </c>
      <c r="AH450" s="109">
        <f t="shared" si="26"/>
        <v>20271486.860000003</v>
      </c>
      <c r="AI450" s="109">
        <f t="shared" si="26"/>
        <v>18154871.620000001</v>
      </c>
      <c r="AJ450" s="109">
        <f t="shared" ref="AJ450:BY450" si="27">SUM(AJ129)</f>
        <v>33197123.48</v>
      </c>
      <c r="AK450" s="109">
        <f t="shared" si="27"/>
        <v>23858956.559999999</v>
      </c>
      <c r="AL450" s="109">
        <f t="shared" si="27"/>
        <v>23906795.290000003</v>
      </c>
      <c r="AM450" s="109">
        <f t="shared" si="27"/>
        <v>35712222.059999995</v>
      </c>
      <c r="AN450" s="109">
        <f t="shared" si="27"/>
        <v>20219715.82</v>
      </c>
      <c r="AO450" s="109">
        <f t="shared" si="27"/>
        <v>23256474.269999996</v>
      </c>
      <c r="AP450" s="109">
        <f t="shared" si="27"/>
        <v>20639815.91</v>
      </c>
      <c r="AQ450" s="109">
        <f t="shared" si="27"/>
        <v>165180905.20999998</v>
      </c>
      <c r="AR450" s="109">
        <f t="shared" si="27"/>
        <v>25688863.98</v>
      </c>
      <c r="AS450" s="109">
        <f t="shared" si="27"/>
        <v>22801058.480000004</v>
      </c>
      <c r="AT450" s="109">
        <f t="shared" si="27"/>
        <v>23223213.010000002</v>
      </c>
      <c r="AU450" s="109">
        <f t="shared" si="27"/>
        <v>21406776.149999999</v>
      </c>
      <c r="AV450" s="109">
        <f t="shared" si="27"/>
        <v>9713198.9799999986</v>
      </c>
      <c r="AW450" s="109">
        <f t="shared" si="27"/>
        <v>14021627.229999999</v>
      </c>
      <c r="AX450" s="109">
        <f t="shared" si="27"/>
        <v>298590196.42999995</v>
      </c>
      <c r="AY450" s="109">
        <f t="shared" si="27"/>
        <v>27704839.890000001</v>
      </c>
      <c r="AZ450" s="109">
        <f t="shared" si="27"/>
        <v>31548391.280000001</v>
      </c>
      <c r="BA450" s="109">
        <f t="shared" si="27"/>
        <v>48355365.850000001</v>
      </c>
      <c r="BB450" s="109">
        <f t="shared" si="27"/>
        <v>46050802.210000001</v>
      </c>
      <c r="BC450" s="109">
        <f t="shared" si="27"/>
        <v>29589561.050000001</v>
      </c>
      <c r="BD450" s="109">
        <f t="shared" si="27"/>
        <v>65022406.490000002</v>
      </c>
      <c r="BE450" s="109">
        <f t="shared" si="27"/>
        <v>53540028.300000004</v>
      </c>
      <c r="BF450" s="109">
        <f t="shared" si="27"/>
        <v>32693546.120000001</v>
      </c>
      <c r="BG450" s="109">
        <f t="shared" si="27"/>
        <v>14237364.52</v>
      </c>
      <c r="BH450" s="109">
        <f t="shared" si="27"/>
        <v>8554492.290000001</v>
      </c>
      <c r="BI450" s="109">
        <f t="shared" si="27"/>
        <v>255709053.58999997</v>
      </c>
      <c r="BJ450" s="109">
        <f t="shared" si="27"/>
        <v>108346224.16000001</v>
      </c>
      <c r="BK450" s="109">
        <f t="shared" si="27"/>
        <v>27124511.02</v>
      </c>
      <c r="BL450" s="109">
        <f t="shared" si="27"/>
        <v>20170468.84</v>
      </c>
      <c r="BM450" s="109">
        <f t="shared" si="27"/>
        <v>27401616.139999997</v>
      </c>
      <c r="BN450" s="109">
        <f t="shared" si="27"/>
        <v>37854445.659999996</v>
      </c>
      <c r="BO450" s="109">
        <f t="shared" si="27"/>
        <v>18820509.73</v>
      </c>
      <c r="BP450" s="109">
        <f t="shared" si="27"/>
        <v>183460892.46000004</v>
      </c>
      <c r="BQ450" s="109">
        <f t="shared" si="27"/>
        <v>21086663.73</v>
      </c>
      <c r="BR450" s="109">
        <f t="shared" si="27"/>
        <v>23615777.710000001</v>
      </c>
      <c r="BS450" s="109">
        <f t="shared" si="27"/>
        <v>39581221.93999999</v>
      </c>
      <c r="BT450" s="109">
        <f t="shared" si="27"/>
        <v>38932616.479999997</v>
      </c>
      <c r="BU450" s="109">
        <f t="shared" si="27"/>
        <v>71937574.25</v>
      </c>
      <c r="BV450" s="109">
        <f t="shared" si="27"/>
        <v>24579767.100000001</v>
      </c>
      <c r="BW450" s="109">
        <f t="shared" si="27"/>
        <v>12662928.51</v>
      </c>
      <c r="BX450" s="109">
        <f t="shared" si="27"/>
        <v>11560626.289999999</v>
      </c>
      <c r="BY450" s="109">
        <f t="shared" si="27"/>
        <v>5401952933.6599989</v>
      </c>
    </row>
    <row r="451" spans="2:77" x14ac:dyDescent="0.2">
      <c r="B451" s="101"/>
      <c r="C451" s="108" t="s">
        <v>557</v>
      </c>
      <c r="D451" s="109">
        <f>SUM(D244)</f>
        <v>301196022.46999997</v>
      </c>
      <c r="E451" s="109">
        <f t="shared" ref="E451:BP451" si="28">SUM(E244)</f>
        <v>52650672.18</v>
      </c>
      <c r="F451" s="109">
        <f t="shared" si="28"/>
        <v>108210658.12000002</v>
      </c>
      <c r="G451" s="109">
        <f t="shared" si="28"/>
        <v>24212878.390000008</v>
      </c>
      <c r="H451" s="109">
        <f t="shared" si="28"/>
        <v>19167388.379999992</v>
      </c>
      <c r="I451" s="109">
        <f t="shared" si="28"/>
        <v>6253292.2800000003</v>
      </c>
      <c r="J451" s="109">
        <f t="shared" si="28"/>
        <v>559603110.00999999</v>
      </c>
      <c r="K451" s="109">
        <f t="shared" si="28"/>
        <v>43511343.629999995</v>
      </c>
      <c r="L451" s="109">
        <f t="shared" si="28"/>
        <v>8940776.0799999982</v>
      </c>
      <c r="M451" s="109">
        <f t="shared" si="28"/>
        <v>142514401.80000001</v>
      </c>
      <c r="N451" s="109">
        <f t="shared" si="28"/>
        <v>8321624.8800000008</v>
      </c>
      <c r="O451" s="109">
        <f t="shared" si="28"/>
        <v>27574986.120000001</v>
      </c>
      <c r="P451" s="109">
        <f t="shared" si="28"/>
        <v>69722893.149999991</v>
      </c>
      <c r="Q451" s="109">
        <f t="shared" si="28"/>
        <v>57740915.910000019</v>
      </c>
      <c r="R451" s="109">
        <f t="shared" si="28"/>
        <v>3637658.67</v>
      </c>
      <c r="S451" s="109">
        <f t="shared" si="28"/>
        <v>18546848.460000005</v>
      </c>
      <c r="T451" s="109">
        <f t="shared" si="28"/>
        <v>14300249.750000002</v>
      </c>
      <c r="U451" s="109">
        <f t="shared" si="28"/>
        <v>13518714.219999999</v>
      </c>
      <c r="V451" s="109">
        <f t="shared" si="28"/>
        <v>389285819.23999995</v>
      </c>
      <c r="W451" s="109">
        <f t="shared" si="28"/>
        <v>50967847.100000001</v>
      </c>
      <c r="X451" s="109">
        <f t="shared" si="28"/>
        <v>18570529.770000003</v>
      </c>
      <c r="Y451" s="109">
        <f t="shared" si="28"/>
        <v>64080815.929999992</v>
      </c>
      <c r="Z451" s="109">
        <f t="shared" si="28"/>
        <v>18018748.610000003</v>
      </c>
      <c r="AA451" s="109">
        <f t="shared" si="28"/>
        <v>16143528.479999999</v>
      </c>
      <c r="AB451" s="109">
        <f t="shared" si="28"/>
        <v>30808640.679999992</v>
      </c>
      <c r="AC451" s="109">
        <f t="shared" si="28"/>
        <v>8529968.5999999996</v>
      </c>
      <c r="AD451" s="109">
        <f t="shared" si="28"/>
        <v>11167340.170000002</v>
      </c>
      <c r="AE451" s="109">
        <f t="shared" si="28"/>
        <v>366402691.27999997</v>
      </c>
      <c r="AF451" s="109">
        <f t="shared" si="28"/>
        <v>12945538.010000002</v>
      </c>
      <c r="AG451" s="109">
        <f t="shared" si="28"/>
        <v>5613893.04</v>
      </c>
      <c r="AH451" s="109">
        <f t="shared" si="28"/>
        <v>7155290.8200000003</v>
      </c>
      <c r="AI451" s="109">
        <f t="shared" si="28"/>
        <v>6902093.3700000001</v>
      </c>
      <c r="AJ451" s="109">
        <f t="shared" si="28"/>
        <v>13321474.469999999</v>
      </c>
      <c r="AK451" s="109">
        <f t="shared" si="28"/>
        <v>9698778.0100000016</v>
      </c>
      <c r="AL451" s="109">
        <f t="shared" si="28"/>
        <v>10597748.42</v>
      </c>
      <c r="AM451" s="109">
        <f t="shared" si="28"/>
        <v>18405858.41</v>
      </c>
      <c r="AN451" s="109">
        <f t="shared" si="28"/>
        <v>8211526.2700000005</v>
      </c>
      <c r="AO451" s="109">
        <f t="shared" si="28"/>
        <v>7850857.9900000002</v>
      </c>
      <c r="AP451" s="109">
        <f t="shared" si="28"/>
        <v>8930409.709999999</v>
      </c>
      <c r="AQ451" s="109">
        <f t="shared" si="28"/>
        <v>92559370.149999991</v>
      </c>
      <c r="AR451" s="109">
        <f t="shared" si="28"/>
        <v>9674792.9499999993</v>
      </c>
      <c r="AS451" s="109">
        <f t="shared" si="28"/>
        <v>8144884.3600000003</v>
      </c>
      <c r="AT451" s="109">
        <f t="shared" si="28"/>
        <v>9900030.5500000026</v>
      </c>
      <c r="AU451" s="109">
        <f t="shared" si="28"/>
        <v>5798679.1699999999</v>
      </c>
      <c r="AV451" s="109">
        <f t="shared" si="28"/>
        <v>2278906.87</v>
      </c>
      <c r="AW451" s="109">
        <f t="shared" si="28"/>
        <v>5710361.0599999996</v>
      </c>
      <c r="AX451" s="109">
        <f t="shared" si="28"/>
        <v>230088082.66999999</v>
      </c>
      <c r="AY451" s="109">
        <f t="shared" si="28"/>
        <v>14490301.899999999</v>
      </c>
      <c r="AZ451" s="109">
        <f t="shared" si="28"/>
        <v>15199570.219999999</v>
      </c>
      <c r="BA451" s="109">
        <f t="shared" si="28"/>
        <v>17885549.469999995</v>
      </c>
      <c r="BB451" s="109">
        <f t="shared" si="28"/>
        <v>21517171.529999997</v>
      </c>
      <c r="BC451" s="109">
        <f t="shared" si="28"/>
        <v>23454384.979999997</v>
      </c>
      <c r="BD451" s="109">
        <f t="shared" si="28"/>
        <v>35460637.419099994</v>
      </c>
      <c r="BE451" s="109">
        <f t="shared" si="28"/>
        <v>30727699.910000004</v>
      </c>
      <c r="BF451" s="109">
        <f t="shared" si="28"/>
        <v>14141167.229999999</v>
      </c>
      <c r="BG451" s="109">
        <f t="shared" si="28"/>
        <v>4096084.59</v>
      </c>
      <c r="BH451" s="109">
        <f t="shared" si="28"/>
        <v>3956401</v>
      </c>
      <c r="BI451" s="109">
        <f t="shared" si="28"/>
        <v>216273363.32999995</v>
      </c>
      <c r="BJ451" s="109">
        <f t="shared" si="28"/>
        <v>67012160.960000001</v>
      </c>
      <c r="BK451" s="109">
        <f t="shared" si="28"/>
        <v>11049067.27</v>
      </c>
      <c r="BL451" s="109">
        <f t="shared" si="28"/>
        <v>6823486.7539999997</v>
      </c>
      <c r="BM451" s="109">
        <f t="shared" si="28"/>
        <v>8447431.2200000007</v>
      </c>
      <c r="BN451" s="109">
        <f t="shared" si="28"/>
        <v>16768240.510000005</v>
      </c>
      <c r="BO451" s="109">
        <f t="shared" si="28"/>
        <v>5247038.6700000009</v>
      </c>
      <c r="BP451" s="109">
        <f t="shared" si="28"/>
        <v>147653154.35999992</v>
      </c>
      <c r="BQ451" s="109">
        <f t="shared" ref="BQ451:BY451" si="29">SUM(BQ244)</f>
        <v>8770057.9900000002</v>
      </c>
      <c r="BR451" s="109">
        <f t="shared" si="29"/>
        <v>10045081.279999999</v>
      </c>
      <c r="BS451" s="109">
        <f t="shared" si="29"/>
        <v>18103756.360000003</v>
      </c>
      <c r="BT451" s="109">
        <f t="shared" si="29"/>
        <v>14021293.92</v>
      </c>
      <c r="BU451" s="109">
        <f t="shared" si="29"/>
        <v>59340634.409999996</v>
      </c>
      <c r="BV451" s="109">
        <f t="shared" si="29"/>
        <v>10698485.190000001</v>
      </c>
      <c r="BW451" s="109">
        <f t="shared" si="29"/>
        <v>5945090.6200000001</v>
      </c>
      <c r="BX451" s="109">
        <f t="shared" si="29"/>
        <v>6463510.5700000003</v>
      </c>
      <c r="BY451" s="109">
        <f t="shared" si="29"/>
        <v>3944892669.6296</v>
      </c>
    </row>
    <row r="452" spans="2:77" x14ac:dyDescent="0.2">
      <c r="B452" s="101"/>
      <c r="C452" s="108" t="s">
        <v>455</v>
      </c>
      <c r="D452" s="109">
        <f>SUM(D180)</f>
        <v>54097826.56000001</v>
      </c>
      <c r="E452" s="109">
        <f t="shared" ref="E452:BP452" si="30">SUM(E180)</f>
        <v>11071076.439999999</v>
      </c>
      <c r="F452" s="109">
        <f t="shared" si="30"/>
        <v>15136516.280000003</v>
      </c>
      <c r="G452" s="109">
        <f t="shared" si="30"/>
        <v>4960617</v>
      </c>
      <c r="H452" s="109">
        <f t="shared" si="30"/>
        <v>3846245.0599999996</v>
      </c>
      <c r="I452" s="109">
        <f t="shared" si="30"/>
        <v>2829224.48</v>
      </c>
      <c r="J452" s="109">
        <f t="shared" si="30"/>
        <v>80869200.540000007</v>
      </c>
      <c r="K452" s="109">
        <f t="shared" si="30"/>
        <v>15977437.25</v>
      </c>
      <c r="L452" s="109">
        <f t="shared" si="30"/>
        <v>2814163.3400000003</v>
      </c>
      <c r="M452" s="109">
        <f t="shared" si="30"/>
        <v>36038962.199999996</v>
      </c>
      <c r="N452" s="109">
        <f t="shared" si="30"/>
        <v>1856583.8499999999</v>
      </c>
      <c r="O452" s="109">
        <f t="shared" si="30"/>
        <v>6415683.5499999998</v>
      </c>
      <c r="P452" s="109">
        <f t="shared" si="30"/>
        <v>19517558.420000002</v>
      </c>
      <c r="Q452" s="109">
        <f t="shared" si="30"/>
        <v>16574796.299999999</v>
      </c>
      <c r="R452" s="109">
        <f t="shared" si="30"/>
        <v>1312799.1800000002</v>
      </c>
      <c r="S452" s="109">
        <f t="shared" si="30"/>
        <v>3781647.8094000011</v>
      </c>
      <c r="T452" s="109">
        <f t="shared" si="30"/>
        <v>4011561.46</v>
      </c>
      <c r="U452" s="109">
        <f t="shared" si="30"/>
        <v>3195610.3699999992</v>
      </c>
      <c r="V452" s="109">
        <f t="shared" si="30"/>
        <v>56833533.209999993</v>
      </c>
      <c r="W452" s="109">
        <f t="shared" si="30"/>
        <v>8148751.209999999</v>
      </c>
      <c r="X452" s="109">
        <f t="shared" si="30"/>
        <v>8057183.5300000012</v>
      </c>
      <c r="Y452" s="109">
        <f t="shared" si="30"/>
        <v>18101584.949999999</v>
      </c>
      <c r="Z452" s="109">
        <f t="shared" si="30"/>
        <v>2156547.92</v>
      </c>
      <c r="AA452" s="109">
        <f t="shared" si="30"/>
        <v>1990895.3</v>
      </c>
      <c r="AB452" s="109">
        <f t="shared" si="30"/>
        <v>2625017.5</v>
      </c>
      <c r="AC452" s="109">
        <f t="shared" si="30"/>
        <v>1467030.75</v>
      </c>
      <c r="AD452" s="109">
        <f t="shared" si="30"/>
        <v>1690018.6800000002</v>
      </c>
      <c r="AE452" s="109">
        <f t="shared" si="30"/>
        <v>75547369.250000015</v>
      </c>
      <c r="AF452" s="109">
        <f t="shared" si="30"/>
        <v>3268087.81</v>
      </c>
      <c r="AG452" s="109">
        <f t="shared" si="30"/>
        <v>1338422.81</v>
      </c>
      <c r="AH452" s="109">
        <f t="shared" si="30"/>
        <v>1617298.52</v>
      </c>
      <c r="AI452" s="109">
        <f t="shared" si="30"/>
        <v>1805518.21</v>
      </c>
      <c r="AJ452" s="109">
        <f t="shared" si="30"/>
        <v>2635625.5000000005</v>
      </c>
      <c r="AK452" s="109">
        <f t="shared" si="30"/>
        <v>2651433.1399999997</v>
      </c>
      <c r="AL452" s="109">
        <f t="shared" si="30"/>
        <v>2579396.6</v>
      </c>
      <c r="AM452" s="109">
        <f t="shared" si="30"/>
        <v>5138684.3999999994</v>
      </c>
      <c r="AN452" s="109">
        <f t="shared" si="30"/>
        <v>2712571.0399999996</v>
      </c>
      <c r="AO452" s="109">
        <f t="shared" si="30"/>
        <v>2159800.6800000002</v>
      </c>
      <c r="AP452" s="109">
        <f t="shared" si="30"/>
        <v>2343519.34</v>
      </c>
      <c r="AQ452" s="109">
        <f t="shared" si="30"/>
        <v>26072272.949999999</v>
      </c>
      <c r="AR452" s="109">
        <f t="shared" si="30"/>
        <v>1586200.1199999999</v>
      </c>
      <c r="AS452" s="109">
        <f t="shared" si="30"/>
        <v>2231482.64</v>
      </c>
      <c r="AT452" s="109">
        <f t="shared" si="30"/>
        <v>1924003.99</v>
      </c>
      <c r="AU452" s="109">
        <f t="shared" si="30"/>
        <v>1294128.2699999998</v>
      </c>
      <c r="AV452" s="109">
        <f t="shared" si="30"/>
        <v>428263.35999999993</v>
      </c>
      <c r="AW452" s="109">
        <f t="shared" si="30"/>
        <v>1525664.5799999998</v>
      </c>
      <c r="AX452" s="109">
        <f t="shared" si="30"/>
        <v>45145631.210000001</v>
      </c>
      <c r="AY452" s="109">
        <f t="shared" si="30"/>
        <v>4994395.45</v>
      </c>
      <c r="AZ452" s="109">
        <f t="shared" si="30"/>
        <v>3429791.22</v>
      </c>
      <c r="BA452" s="109">
        <f t="shared" si="30"/>
        <v>4803387.790000001</v>
      </c>
      <c r="BB452" s="109">
        <f t="shared" si="30"/>
        <v>2702709.2499999995</v>
      </c>
      <c r="BC452" s="109">
        <f t="shared" si="30"/>
        <v>834825.6</v>
      </c>
      <c r="BD452" s="109">
        <f t="shared" si="30"/>
        <v>13297358.609800002</v>
      </c>
      <c r="BE452" s="109">
        <f t="shared" si="30"/>
        <v>6296249.7199999997</v>
      </c>
      <c r="BF452" s="109">
        <f t="shared" si="30"/>
        <v>2929922.7999999993</v>
      </c>
      <c r="BG452" s="109">
        <f t="shared" si="30"/>
        <v>1037985.0099999999</v>
      </c>
      <c r="BH452" s="109">
        <f t="shared" si="30"/>
        <v>1157382.6100000001</v>
      </c>
      <c r="BI452" s="109">
        <f t="shared" si="30"/>
        <v>52079362.5</v>
      </c>
      <c r="BJ452" s="109">
        <f t="shared" si="30"/>
        <v>11802511.98</v>
      </c>
      <c r="BK452" s="109">
        <f t="shared" si="30"/>
        <v>2754390.4599999995</v>
      </c>
      <c r="BL452" s="109">
        <f t="shared" si="30"/>
        <v>1455365.4000000004</v>
      </c>
      <c r="BM452" s="109">
        <f t="shared" si="30"/>
        <v>1964639.87</v>
      </c>
      <c r="BN452" s="109">
        <f t="shared" si="30"/>
        <v>4288166.41</v>
      </c>
      <c r="BO452" s="109">
        <f t="shared" si="30"/>
        <v>1496224.6300000001</v>
      </c>
      <c r="BP452" s="109">
        <f t="shared" si="30"/>
        <v>32448122.960000008</v>
      </c>
      <c r="BQ452" s="109">
        <f t="shared" ref="BQ452:BY452" si="31">SUM(BQ180)</f>
        <v>2139083.04</v>
      </c>
      <c r="BR452" s="109">
        <f t="shared" si="31"/>
        <v>3706947.8</v>
      </c>
      <c r="BS452" s="109">
        <f t="shared" si="31"/>
        <v>5341917.3000000017</v>
      </c>
      <c r="BT452" s="109">
        <f t="shared" si="31"/>
        <v>3622746.77</v>
      </c>
      <c r="BU452" s="109">
        <f t="shared" si="31"/>
        <v>6964092.0999999987</v>
      </c>
      <c r="BV452" s="109">
        <f t="shared" si="31"/>
        <v>2788956.5500000003</v>
      </c>
      <c r="BW452" s="109">
        <f t="shared" si="31"/>
        <v>2069636.45</v>
      </c>
      <c r="BX452" s="109">
        <f t="shared" si="31"/>
        <v>2515834.02</v>
      </c>
      <c r="BY452" s="109">
        <f t="shared" si="31"/>
        <v>911272463.65559995</v>
      </c>
    </row>
    <row r="453" spans="2:77" ht="22.45" thickBot="1" x14ac:dyDescent="0.25">
      <c r="B453" s="101"/>
      <c r="C453" s="110" t="s">
        <v>1078</v>
      </c>
      <c r="D453" s="111">
        <f>SUM(D450:D452)</f>
        <v>641774302.34000003</v>
      </c>
      <c r="E453" s="111">
        <f t="shared" ref="E453:BP453" si="32">SUM(E450:E452)</f>
        <v>150134396.00999999</v>
      </c>
      <c r="F453" s="111">
        <f t="shared" si="32"/>
        <v>231515193.35000002</v>
      </c>
      <c r="G453" s="111">
        <f t="shared" si="32"/>
        <v>78541780.579999998</v>
      </c>
      <c r="H453" s="111">
        <f t="shared" si="32"/>
        <v>61496094.019999981</v>
      </c>
      <c r="I453" s="111">
        <f t="shared" si="32"/>
        <v>23861390.649999999</v>
      </c>
      <c r="J453" s="111">
        <f t="shared" si="32"/>
        <v>1150477533.23</v>
      </c>
      <c r="K453" s="111">
        <f t="shared" si="32"/>
        <v>134925549.15000001</v>
      </c>
      <c r="L453" s="111">
        <f t="shared" si="32"/>
        <v>35620113.75</v>
      </c>
      <c r="M453" s="111">
        <f t="shared" si="32"/>
        <v>355374331.85999995</v>
      </c>
      <c r="N453" s="111">
        <f t="shared" si="32"/>
        <v>34254921.70000001</v>
      </c>
      <c r="O453" s="111">
        <f t="shared" si="32"/>
        <v>90580959.399999991</v>
      </c>
      <c r="P453" s="111">
        <f t="shared" si="32"/>
        <v>198589160.98000002</v>
      </c>
      <c r="Q453" s="111">
        <f t="shared" si="32"/>
        <v>169804477.00000003</v>
      </c>
      <c r="R453" s="111">
        <f t="shared" si="32"/>
        <v>16733514.769999998</v>
      </c>
      <c r="S453" s="111">
        <f t="shared" si="32"/>
        <v>60187161.599400006</v>
      </c>
      <c r="T453" s="111">
        <f t="shared" si="32"/>
        <v>50184384.5</v>
      </c>
      <c r="U453" s="111">
        <f t="shared" si="32"/>
        <v>35108550.019999996</v>
      </c>
      <c r="V453" s="111">
        <f t="shared" si="32"/>
        <v>741133804.28999996</v>
      </c>
      <c r="W453" s="111">
        <f t="shared" si="32"/>
        <v>149418324.04999998</v>
      </c>
      <c r="X453" s="111">
        <f t="shared" si="32"/>
        <v>66892654.270000003</v>
      </c>
      <c r="Y453" s="111">
        <f t="shared" si="32"/>
        <v>172108505.20999998</v>
      </c>
      <c r="Z453" s="111">
        <f t="shared" si="32"/>
        <v>46553289.460000001</v>
      </c>
      <c r="AA453" s="111">
        <f t="shared" si="32"/>
        <v>55149690.369999997</v>
      </c>
      <c r="AB453" s="111">
        <f t="shared" si="32"/>
        <v>68947183.099999994</v>
      </c>
      <c r="AC453" s="111">
        <f t="shared" si="32"/>
        <v>29148548.43</v>
      </c>
      <c r="AD453" s="111">
        <f t="shared" si="32"/>
        <v>28541159.100000001</v>
      </c>
      <c r="AE453" s="111">
        <f t="shared" si="32"/>
        <v>870456283.44000006</v>
      </c>
      <c r="AF453" s="111">
        <f t="shared" si="32"/>
        <v>44762294.650000006</v>
      </c>
      <c r="AG453" s="111">
        <f t="shared" si="32"/>
        <v>26181865.48</v>
      </c>
      <c r="AH453" s="111">
        <f t="shared" si="32"/>
        <v>29044076.200000003</v>
      </c>
      <c r="AI453" s="111">
        <f t="shared" si="32"/>
        <v>26862483.200000003</v>
      </c>
      <c r="AJ453" s="111">
        <f t="shared" si="32"/>
        <v>49154223.450000003</v>
      </c>
      <c r="AK453" s="111">
        <f t="shared" si="32"/>
        <v>36209167.710000001</v>
      </c>
      <c r="AL453" s="111">
        <f t="shared" si="32"/>
        <v>37083940.310000002</v>
      </c>
      <c r="AM453" s="111">
        <f t="shared" si="32"/>
        <v>59256764.869999997</v>
      </c>
      <c r="AN453" s="111">
        <f t="shared" si="32"/>
        <v>31143813.129999999</v>
      </c>
      <c r="AO453" s="111">
        <f t="shared" si="32"/>
        <v>33267132.939999998</v>
      </c>
      <c r="AP453" s="111">
        <f t="shared" si="32"/>
        <v>31913744.959999997</v>
      </c>
      <c r="AQ453" s="111">
        <f t="shared" si="32"/>
        <v>283812548.30999994</v>
      </c>
      <c r="AR453" s="111">
        <f t="shared" si="32"/>
        <v>36949857.049999997</v>
      </c>
      <c r="AS453" s="111">
        <f t="shared" si="32"/>
        <v>33177425.480000004</v>
      </c>
      <c r="AT453" s="111">
        <f t="shared" si="32"/>
        <v>35047247.550000004</v>
      </c>
      <c r="AU453" s="111">
        <f t="shared" si="32"/>
        <v>28499583.59</v>
      </c>
      <c r="AV453" s="111">
        <f t="shared" si="32"/>
        <v>12420369.209999997</v>
      </c>
      <c r="AW453" s="111">
        <f t="shared" si="32"/>
        <v>21257652.869999997</v>
      </c>
      <c r="AX453" s="111">
        <f t="shared" si="32"/>
        <v>573823910.30999994</v>
      </c>
      <c r="AY453" s="111">
        <f t="shared" si="32"/>
        <v>47189537.240000002</v>
      </c>
      <c r="AZ453" s="111">
        <f t="shared" si="32"/>
        <v>50177752.719999999</v>
      </c>
      <c r="BA453" s="111">
        <f t="shared" si="32"/>
        <v>71044303.109999999</v>
      </c>
      <c r="BB453" s="111">
        <f t="shared" si="32"/>
        <v>70270682.989999995</v>
      </c>
      <c r="BC453" s="111">
        <f t="shared" si="32"/>
        <v>53878771.630000003</v>
      </c>
      <c r="BD453" s="111">
        <f t="shared" si="32"/>
        <v>113780402.51889999</v>
      </c>
      <c r="BE453" s="111">
        <f t="shared" si="32"/>
        <v>90563977.930000007</v>
      </c>
      <c r="BF453" s="111">
        <f t="shared" si="32"/>
        <v>49764636.149999999</v>
      </c>
      <c r="BG453" s="111">
        <f t="shared" si="32"/>
        <v>19371434.120000001</v>
      </c>
      <c r="BH453" s="111">
        <f t="shared" si="32"/>
        <v>13668275.9</v>
      </c>
      <c r="BI453" s="111">
        <f t="shared" si="32"/>
        <v>524061779.41999996</v>
      </c>
      <c r="BJ453" s="111">
        <f t="shared" si="32"/>
        <v>187160897.09999999</v>
      </c>
      <c r="BK453" s="111">
        <f t="shared" si="32"/>
        <v>40927968.75</v>
      </c>
      <c r="BL453" s="111">
        <f t="shared" si="32"/>
        <v>28449320.994000003</v>
      </c>
      <c r="BM453" s="111">
        <f t="shared" si="32"/>
        <v>37813687.229999997</v>
      </c>
      <c r="BN453" s="111">
        <f t="shared" si="32"/>
        <v>58910852.579999998</v>
      </c>
      <c r="BO453" s="111">
        <f t="shared" si="32"/>
        <v>25563773.030000001</v>
      </c>
      <c r="BP453" s="111">
        <f t="shared" si="32"/>
        <v>363562169.77999997</v>
      </c>
      <c r="BQ453" s="111">
        <f t="shared" ref="BQ453:BY453" si="33">SUM(BQ450:BQ452)</f>
        <v>31995804.759999998</v>
      </c>
      <c r="BR453" s="111">
        <f t="shared" si="33"/>
        <v>37367806.789999999</v>
      </c>
      <c r="BS453" s="111">
        <f t="shared" si="33"/>
        <v>63026895.600000001</v>
      </c>
      <c r="BT453" s="111">
        <f t="shared" si="33"/>
        <v>56576657.170000002</v>
      </c>
      <c r="BU453" s="111">
        <f t="shared" si="33"/>
        <v>138242300.75999999</v>
      </c>
      <c r="BV453" s="111">
        <f t="shared" si="33"/>
        <v>38067208.840000004</v>
      </c>
      <c r="BW453" s="111">
        <f t="shared" si="33"/>
        <v>20677655.579999998</v>
      </c>
      <c r="BX453" s="111">
        <f t="shared" si="33"/>
        <v>20539970.879999999</v>
      </c>
      <c r="BY453" s="111">
        <f t="shared" si="33"/>
        <v>10258118066.945198</v>
      </c>
    </row>
    <row r="454" spans="2:77" ht="22.45" thickTop="1" x14ac:dyDescent="0.2">
      <c r="B454" s="101"/>
      <c r="C454" s="41" t="s">
        <v>1079</v>
      </c>
      <c r="D454" s="112">
        <f>SUM(D450/D444)</f>
        <v>0.42129345464629153</v>
      </c>
      <c r="E454" s="107">
        <f t="shared" ref="E454:BP454" si="34">SUM(E450/E444)</f>
        <v>0.54858135148852238</v>
      </c>
      <c r="F454" s="107">
        <f t="shared" si="34"/>
        <v>0.44034336704830435</v>
      </c>
      <c r="G454" s="107">
        <f t="shared" si="34"/>
        <v>0.55795949730080929</v>
      </c>
      <c r="H454" s="107">
        <f t="shared" si="34"/>
        <v>0.54846824895426449</v>
      </c>
      <c r="I454" s="107">
        <f t="shared" si="34"/>
        <v>0.53016421629657029</v>
      </c>
      <c r="J454" s="107">
        <f t="shared" si="34"/>
        <v>0.31622990784865906</v>
      </c>
      <c r="K454" s="107">
        <f t="shared" si="34"/>
        <v>0.51249833244757736</v>
      </c>
      <c r="L454" s="107">
        <f t="shared" si="34"/>
        <v>0.662828033843194</v>
      </c>
      <c r="M454" s="107">
        <f t="shared" si="34"/>
        <v>0.46772851889595646</v>
      </c>
      <c r="N454" s="107">
        <f t="shared" si="34"/>
        <v>0.65052143837978527</v>
      </c>
      <c r="O454" s="107">
        <f t="shared" si="34"/>
        <v>0.57724873916295893</v>
      </c>
      <c r="P454" s="107">
        <f t="shared" si="34"/>
        <v>0.51675315371708297</v>
      </c>
      <c r="Q454" s="107">
        <f t="shared" si="34"/>
        <v>0.53711989180674025</v>
      </c>
      <c r="R454" s="107">
        <f t="shared" si="34"/>
        <v>0.67705288664849983</v>
      </c>
      <c r="S454" s="107">
        <f t="shared" si="34"/>
        <v>0.57393471592033851</v>
      </c>
      <c r="T454" s="107">
        <f t="shared" si="34"/>
        <v>0.59063981961830037</v>
      </c>
      <c r="U454" s="107">
        <f t="shared" si="34"/>
        <v>0.49266937590058929</v>
      </c>
      <c r="V454" s="107">
        <f t="shared" si="34"/>
        <v>0.39588238898163303</v>
      </c>
      <c r="W454" s="107">
        <f t="shared" si="34"/>
        <v>0.59346986093941501</v>
      </c>
      <c r="X454" s="107">
        <f t="shared" si="34"/>
        <v>0.56287693608521316</v>
      </c>
      <c r="Y454" s="107">
        <f t="shared" si="34"/>
        <v>0.49154403830025412</v>
      </c>
      <c r="Z454" s="107">
        <f t="shared" si="34"/>
        <v>0.5257867872513613</v>
      </c>
      <c r="AA454" s="107">
        <f t="shared" si="34"/>
        <v>0.61136951373680037</v>
      </c>
      <c r="AB454" s="107">
        <f t="shared" si="34"/>
        <v>0.48907207139505982</v>
      </c>
      <c r="AC454" s="107">
        <f t="shared" si="34"/>
        <v>0.62522308024103901</v>
      </c>
      <c r="AD454" s="107">
        <f t="shared" si="34"/>
        <v>0.50160224620679206</v>
      </c>
      <c r="AE454" s="107">
        <f t="shared" si="34"/>
        <v>0.45454289608133541</v>
      </c>
      <c r="AF454" s="107">
        <f t="shared" si="34"/>
        <v>0.5057361955036721</v>
      </c>
      <c r="AG454" s="107">
        <f t="shared" si="34"/>
        <v>0.57954105182557603</v>
      </c>
      <c r="AH454" s="107">
        <f t="shared" si="34"/>
        <v>0.61078688421460414</v>
      </c>
      <c r="AI454" s="107">
        <f t="shared" si="34"/>
        <v>0.58379130925100031</v>
      </c>
      <c r="AJ454" s="107">
        <f t="shared" si="34"/>
        <v>0.58519005763445753</v>
      </c>
      <c r="AK454" s="107">
        <f t="shared" si="34"/>
        <v>0.56308823768927696</v>
      </c>
      <c r="AL454" s="107">
        <f t="shared" si="34"/>
        <v>0.56207712786917985</v>
      </c>
      <c r="AM454" s="107">
        <f t="shared" si="34"/>
        <v>0.52199547839663762</v>
      </c>
      <c r="AN454" s="107">
        <f t="shared" si="34"/>
        <v>0.54007563520478963</v>
      </c>
      <c r="AO454" s="107">
        <f t="shared" si="34"/>
        <v>0.57766227446617768</v>
      </c>
      <c r="AP454" s="107">
        <f t="shared" si="34"/>
        <v>0.55970452404220516</v>
      </c>
      <c r="AQ454" s="107">
        <f t="shared" si="34"/>
        <v>0.55052584876377997</v>
      </c>
      <c r="AR454" s="107">
        <f t="shared" si="34"/>
        <v>0.63960382337515675</v>
      </c>
      <c r="AS454" s="107">
        <f t="shared" si="34"/>
        <v>0.5694920993055862</v>
      </c>
      <c r="AT454" s="107">
        <f t="shared" si="34"/>
        <v>0.59420081560540816</v>
      </c>
      <c r="AU454" s="107">
        <f t="shared" si="34"/>
        <v>0.64524251891099782</v>
      </c>
      <c r="AV454" s="107">
        <f t="shared" si="34"/>
        <v>0.75960850943865921</v>
      </c>
      <c r="AW454" s="107">
        <f t="shared" si="34"/>
        <v>0.61698822597154823</v>
      </c>
      <c r="AX454" s="107">
        <f t="shared" si="34"/>
        <v>0.33634344254361837</v>
      </c>
      <c r="AY454" s="107">
        <f t="shared" si="34"/>
        <v>0.55801094335331636</v>
      </c>
      <c r="AZ454" s="107">
        <f t="shared" si="34"/>
        <v>0.56840683057136776</v>
      </c>
      <c r="BA454" s="107">
        <f t="shared" si="34"/>
        <v>0.61514020941438752</v>
      </c>
      <c r="BB454" s="107">
        <f t="shared" si="34"/>
        <v>0.59827077017925079</v>
      </c>
      <c r="BC454" s="107">
        <f t="shared" si="34"/>
        <v>0.53034801261186582</v>
      </c>
      <c r="BD454" s="107">
        <f t="shared" si="34"/>
        <v>0.53439504069008603</v>
      </c>
      <c r="BE454" s="107">
        <f t="shared" si="34"/>
        <v>0.55476079453532601</v>
      </c>
      <c r="BF454" s="107">
        <f t="shared" si="34"/>
        <v>0.63329890842180914</v>
      </c>
      <c r="BG454" s="107">
        <f t="shared" si="34"/>
        <v>0.6746094620942652</v>
      </c>
      <c r="BH454" s="107">
        <f t="shared" si="34"/>
        <v>0.5571563043549671</v>
      </c>
      <c r="BI454" s="107">
        <f t="shared" si="34"/>
        <v>0.35027962117859818</v>
      </c>
      <c r="BJ454" s="107">
        <f t="shared" si="34"/>
        <v>0.54710966029025587</v>
      </c>
      <c r="BK454" s="107">
        <f t="shared" si="34"/>
        <v>0.56336820226722728</v>
      </c>
      <c r="BL454" s="107">
        <f t="shared" si="34"/>
        <v>0.61596751831401264</v>
      </c>
      <c r="BM454" s="107">
        <f t="shared" si="34"/>
        <v>0.57661256099683944</v>
      </c>
      <c r="BN454" s="107">
        <f t="shared" si="34"/>
        <v>0.55501222759985658</v>
      </c>
      <c r="BO454" s="107">
        <f t="shared" si="34"/>
        <v>0.66186639122742041</v>
      </c>
      <c r="BP454" s="107">
        <f t="shared" si="34"/>
        <v>0.4589011669294083</v>
      </c>
      <c r="BQ454" s="107">
        <f t="shared" ref="BQ454:BY454" si="35">SUM(BQ450/BQ444)</f>
        <v>0.6077562885176645</v>
      </c>
      <c r="BR454" s="107">
        <f t="shared" si="35"/>
        <v>0.56942721245082839</v>
      </c>
      <c r="BS454" s="107">
        <f t="shared" si="35"/>
        <v>0.57405680924395741</v>
      </c>
      <c r="BT454" s="107">
        <f t="shared" si="35"/>
        <v>0.55630683258501468</v>
      </c>
      <c r="BU454" s="107">
        <f t="shared" si="35"/>
        <v>0.4999470728689106</v>
      </c>
      <c r="BV454" s="107">
        <f t="shared" si="35"/>
        <v>0.59718002578756146</v>
      </c>
      <c r="BW454" s="107">
        <f t="shared" si="35"/>
        <v>0.51370307733567877</v>
      </c>
      <c r="BX454" s="107">
        <f t="shared" si="35"/>
        <v>0.52406562838005288</v>
      </c>
      <c r="BY454" s="107">
        <f t="shared" si="35"/>
        <v>0.46864049688840981</v>
      </c>
    </row>
    <row r="455" spans="2:77" x14ac:dyDescent="0.2">
      <c r="B455" s="101"/>
      <c r="C455" s="41" t="s">
        <v>1080</v>
      </c>
      <c r="D455" s="107">
        <f>SUM(D450/D448)</f>
        <v>0.46337360243119513</v>
      </c>
      <c r="E455" s="107">
        <f t="shared" ref="E455:BP455" si="36">SUM(E450/E448)</f>
        <v>0.60047684451816163</v>
      </c>
      <c r="F455" s="107">
        <f t="shared" si="36"/>
        <v>0.47743533640062913</v>
      </c>
      <c r="G455" s="107">
        <f t="shared" si="36"/>
        <v>0.9814029747073526</v>
      </c>
      <c r="H455" s="107">
        <f t="shared" si="36"/>
        <v>0.89129292427374951</v>
      </c>
      <c r="I455" s="107">
        <f t="shared" si="36"/>
        <v>1.4086270077080718</v>
      </c>
      <c r="J455" s="107">
        <f t="shared" si="36"/>
        <v>0.5405350196852482</v>
      </c>
      <c r="K455" s="107">
        <f t="shared" si="36"/>
        <v>0.65218501378974147</v>
      </c>
      <c r="L455" s="107">
        <f t="shared" si="36"/>
        <v>1.1608571582311698</v>
      </c>
      <c r="M455" s="107">
        <f t="shared" si="36"/>
        <v>0.67824521462343046</v>
      </c>
      <c r="N455" s="107">
        <f t="shared" si="36"/>
        <v>1.2762686044228169</v>
      </c>
      <c r="O455" s="107">
        <f t="shared" si="36"/>
        <v>0.88737912650595285</v>
      </c>
      <c r="P455" s="107">
        <f t="shared" si="36"/>
        <v>0.5861541311867432</v>
      </c>
      <c r="Q455" s="107">
        <f t="shared" si="36"/>
        <v>0.71621646286915863</v>
      </c>
      <c r="R455" s="107">
        <f t="shared" si="36"/>
        <v>2.0183487933855999</v>
      </c>
      <c r="S455" s="107">
        <f t="shared" si="36"/>
        <v>0.85878181602434112</v>
      </c>
      <c r="T455" s="107">
        <f t="shared" si="36"/>
        <v>0.95574344992272198</v>
      </c>
      <c r="U455" s="107">
        <f t="shared" si="36"/>
        <v>0.78473040069581668</v>
      </c>
      <c r="V455" s="107">
        <f t="shared" si="36"/>
        <v>0.43649846409264981</v>
      </c>
      <c r="W455" s="107">
        <f t="shared" si="36"/>
        <v>0.83345291021980528</v>
      </c>
      <c r="X455" s="107">
        <f t="shared" si="36"/>
        <v>0.9149546096238067</v>
      </c>
      <c r="Y455" s="107">
        <f t="shared" si="36"/>
        <v>0.61219187804417341</v>
      </c>
      <c r="Z455" s="107">
        <f t="shared" si="36"/>
        <v>0.82372693098290339</v>
      </c>
      <c r="AA455" s="107">
        <f t="shared" si="36"/>
        <v>0.87832533570346794</v>
      </c>
      <c r="AB455" s="107">
        <f t="shared" si="36"/>
        <v>0.57076263705235641</v>
      </c>
      <c r="AC455" s="107">
        <f t="shared" si="36"/>
        <v>1.0916911899435682</v>
      </c>
      <c r="AD455" s="107">
        <f t="shared" si="36"/>
        <v>0.74540766839160344</v>
      </c>
      <c r="AE455" s="107">
        <f t="shared" si="36"/>
        <v>0.46760694404806391</v>
      </c>
      <c r="AF455" s="107">
        <f t="shared" si="36"/>
        <v>0.85519744771085082</v>
      </c>
      <c r="AG455" s="107">
        <f t="shared" si="36"/>
        <v>0.93771353485015596</v>
      </c>
      <c r="AH455" s="107">
        <f t="shared" si="36"/>
        <v>1.1226156464989843</v>
      </c>
      <c r="AI455" s="107">
        <f t="shared" si="36"/>
        <v>0.96425980674773248</v>
      </c>
      <c r="AJ455" s="107">
        <f t="shared" si="36"/>
        <v>1.0696466915440188</v>
      </c>
      <c r="AK455" s="107">
        <f t="shared" si="36"/>
        <v>0.84482487496650527</v>
      </c>
      <c r="AL455" s="107">
        <f t="shared" si="36"/>
        <v>1.0165215306520838</v>
      </c>
      <c r="AM455" s="107">
        <f t="shared" si="36"/>
        <v>0.99062905910555454</v>
      </c>
      <c r="AN455" s="107">
        <f t="shared" si="36"/>
        <v>0.88096978569267892</v>
      </c>
      <c r="AO455" s="107">
        <f t="shared" si="36"/>
        <v>0.83896437526990397</v>
      </c>
      <c r="AP455" s="107">
        <f t="shared" si="36"/>
        <v>0.83728414193308809</v>
      </c>
      <c r="AQ455" s="107">
        <f t="shared" si="36"/>
        <v>0.6911859802871021</v>
      </c>
      <c r="AR455" s="107">
        <f t="shared" si="36"/>
        <v>1.2160702476333753</v>
      </c>
      <c r="AS455" s="107">
        <f t="shared" si="36"/>
        <v>0.98541746788894524</v>
      </c>
      <c r="AT455" s="107">
        <f t="shared" si="36"/>
        <v>0.91709575913236596</v>
      </c>
      <c r="AU455" s="107">
        <f t="shared" si="36"/>
        <v>0.97066099598107303</v>
      </c>
      <c r="AV455" s="107">
        <f t="shared" si="36"/>
        <v>3.2331494651082977</v>
      </c>
      <c r="AW455" s="107">
        <f t="shared" si="36"/>
        <v>1.0702231065923939</v>
      </c>
      <c r="AX455" s="107">
        <f t="shared" si="36"/>
        <v>0.54467467678406634</v>
      </c>
      <c r="AY455" s="107">
        <f t="shared" si="36"/>
        <v>0.92108059978575285</v>
      </c>
      <c r="AZ455" s="107">
        <f t="shared" si="36"/>
        <v>0.82043645367834872</v>
      </c>
      <c r="BA455" s="107">
        <f t="shared" si="36"/>
        <v>0.91304643318027945</v>
      </c>
      <c r="BB455" s="107">
        <f t="shared" si="36"/>
        <v>0.76515106330537119</v>
      </c>
      <c r="BC455" s="107">
        <f t="shared" si="36"/>
        <v>0.66151934258401279</v>
      </c>
      <c r="BD455" s="107">
        <f t="shared" si="36"/>
        <v>0.63932519912761654</v>
      </c>
      <c r="BE455" s="107">
        <f t="shared" si="36"/>
        <v>0.73395515084839691</v>
      </c>
      <c r="BF455" s="107">
        <f t="shared" si="36"/>
        <v>0.93329508408950157</v>
      </c>
      <c r="BG455" s="107">
        <f t="shared" si="36"/>
        <v>1.4823917803668771</v>
      </c>
      <c r="BH455" s="107">
        <f t="shared" si="36"/>
        <v>1.2111905485001231</v>
      </c>
      <c r="BI455" s="107">
        <f t="shared" si="36"/>
        <v>0.49988369845335417</v>
      </c>
      <c r="BJ455" s="107">
        <f t="shared" si="36"/>
        <v>0.69536597436928205</v>
      </c>
      <c r="BK455" s="107">
        <f t="shared" si="36"/>
        <v>0.94160162993461838</v>
      </c>
      <c r="BL455" s="107">
        <f t="shared" si="36"/>
        <v>1.0507885205715595</v>
      </c>
      <c r="BM455" s="107">
        <f t="shared" si="36"/>
        <v>1.333299964847138</v>
      </c>
      <c r="BN455" s="107">
        <f t="shared" si="36"/>
        <v>1.2617917186997818</v>
      </c>
      <c r="BO455" s="107">
        <f t="shared" si="36"/>
        <v>1.5188862122477076</v>
      </c>
      <c r="BP455" s="107">
        <f t="shared" si="36"/>
        <v>0.40765089755113992</v>
      </c>
      <c r="BQ455" s="107">
        <f t="shared" ref="BQ455:BY455" si="37">SUM(BQ450/BQ448)</f>
        <v>0.70216678800023868</v>
      </c>
      <c r="BR455" s="107">
        <f t="shared" si="37"/>
        <v>0.76943390324211458</v>
      </c>
      <c r="BS455" s="107">
        <f t="shared" si="37"/>
        <v>1.1094536707008009</v>
      </c>
      <c r="BT455" s="107">
        <f t="shared" si="37"/>
        <v>0.5854695935429256</v>
      </c>
      <c r="BU455" s="107">
        <f t="shared" si="37"/>
        <v>0.6213810346472679</v>
      </c>
      <c r="BV455" s="107">
        <f t="shared" si="37"/>
        <v>0.85438191038818312</v>
      </c>
      <c r="BW455" s="107">
        <f t="shared" si="37"/>
        <v>0.78262792477317888</v>
      </c>
      <c r="BX455" s="107">
        <f t="shared" si="37"/>
        <v>0.61438343529429817</v>
      </c>
      <c r="BY455" s="107">
        <f t="shared" si="37"/>
        <v>0.82903967959897595</v>
      </c>
    </row>
    <row r="456" spans="2:77" x14ac:dyDescent="0.2">
      <c r="B456" s="101"/>
      <c r="C456" s="10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2:77" x14ac:dyDescent="0.2">
      <c r="B457" s="101"/>
      <c r="C457" s="113" t="s">
        <v>1081</v>
      </c>
      <c r="D457" s="114">
        <f t="shared" ref="D457:AQ457" si="38">SUM(D446/D448*D453)</f>
        <v>310868948.33477116</v>
      </c>
      <c r="E457" s="114">
        <f t="shared" si="38"/>
        <v>72242325.696427017</v>
      </c>
      <c r="F457" s="114">
        <f t="shared" si="38"/>
        <v>96693221.204971805</v>
      </c>
      <c r="G457" s="114">
        <f t="shared" si="38"/>
        <v>45378720.943246715</v>
      </c>
      <c r="H457" s="114">
        <f t="shared" si="38"/>
        <v>41484991.725372031</v>
      </c>
      <c r="I457" s="114">
        <f t="shared" si="38"/>
        <v>20578711.278666656</v>
      </c>
      <c r="J457" s="114">
        <f t="shared" si="38"/>
        <v>544075775.68305659</v>
      </c>
      <c r="K457" s="114">
        <f t="shared" si="38"/>
        <v>78135394.073997259</v>
      </c>
      <c r="L457" s="114">
        <f t="shared" si="38"/>
        <v>28238656.219612122</v>
      </c>
      <c r="M457" s="114">
        <f t="shared" si="38"/>
        <v>177893302.52589783</v>
      </c>
      <c r="N457" s="114">
        <f t="shared" si="38"/>
        <v>27160125.307133436</v>
      </c>
      <c r="O457" s="114">
        <f t="shared" si="38"/>
        <v>68298619.697100133</v>
      </c>
      <c r="P457" s="114">
        <f t="shared" si="38"/>
        <v>99319692.616559178</v>
      </c>
      <c r="Q457" s="114">
        <f t="shared" si="38"/>
        <v>88631247.181582361</v>
      </c>
      <c r="R457" s="114">
        <f t="shared" si="38"/>
        <v>13103794.920555456</v>
      </c>
      <c r="S457" s="114">
        <f t="shared" si="38"/>
        <v>46310144.849903606</v>
      </c>
      <c r="T457" s="114">
        <f t="shared" si="38"/>
        <v>36761941.611863688</v>
      </c>
      <c r="U457" s="114">
        <f t="shared" si="38"/>
        <v>27188269.686709121</v>
      </c>
      <c r="V457" s="114">
        <f t="shared" si="38"/>
        <v>354321448.38099593</v>
      </c>
      <c r="W457" s="114">
        <f t="shared" si="38"/>
        <v>71185131.994902164</v>
      </c>
      <c r="X457" s="114">
        <f t="shared" si="38"/>
        <v>46334279.071797796</v>
      </c>
      <c r="Y457" s="114">
        <f t="shared" si="38"/>
        <v>90513480.459382072</v>
      </c>
      <c r="Z457" s="114">
        <f t="shared" si="38"/>
        <v>39553898.277155943</v>
      </c>
      <c r="AA457" s="114">
        <f t="shared" si="38"/>
        <v>42377349.367633685</v>
      </c>
      <c r="AB457" s="114">
        <f t="shared" si="38"/>
        <v>45837342.212722726</v>
      </c>
      <c r="AC457" s="114">
        <f t="shared" si="38"/>
        <v>21928698.046075255</v>
      </c>
      <c r="AD457" s="114">
        <f t="shared" si="38"/>
        <v>24347855.590342328</v>
      </c>
      <c r="AE457" s="114">
        <f t="shared" si="38"/>
        <v>303434463.10873526</v>
      </c>
      <c r="AF457" s="114">
        <f t="shared" si="38"/>
        <v>36418605.41510427</v>
      </c>
      <c r="AG457" s="114">
        <f t="shared" si="38"/>
        <v>22151788.249931406</v>
      </c>
      <c r="AH457" s="114">
        <f t="shared" si="38"/>
        <v>20653629.750916731</v>
      </c>
      <c r="AI457" s="114">
        <f t="shared" si="38"/>
        <v>20816784.814996552</v>
      </c>
      <c r="AJ457" s="114">
        <f t="shared" si="38"/>
        <v>33727336.415651068</v>
      </c>
      <c r="AK457" s="114">
        <f t="shared" si="38"/>
        <v>28587658.519873049</v>
      </c>
      <c r="AL457" s="114">
        <f t="shared" si="38"/>
        <v>29187870.428056598</v>
      </c>
      <c r="AM457" s="114">
        <f t="shared" si="38"/>
        <v>40642015.874710962</v>
      </c>
      <c r="AN457" s="114">
        <f t="shared" si="38"/>
        <v>24354932.47194194</v>
      </c>
      <c r="AO457" s="114">
        <f t="shared" si="38"/>
        <v>25441692.988909032</v>
      </c>
      <c r="AP457" s="114">
        <f t="shared" si="38"/>
        <v>26345249.817863885</v>
      </c>
      <c r="AQ457" s="114">
        <f t="shared" si="38"/>
        <v>116103812.99715161</v>
      </c>
      <c r="AR457" s="114">
        <f t="shared" ref="AR457:BY457" si="39">SUM(AR446/AR448*AR453)</f>
        <v>31828162.88746791</v>
      </c>
      <c r="AS457" s="114">
        <f t="shared" si="39"/>
        <v>28234456.639899205</v>
      </c>
      <c r="AT457" s="114">
        <f t="shared" si="39"/>
        <v>27464026.882160179</v>
      </c>
      <c r="AU457" s="114">
        <f t="shared" si="39"/>
        <v>24346315.311082572</v>
      </c>
      <c r="AV457" s="114">
        <f t="shared" si="39"/>
        <v>11005598.892397067</v>
      </c>
      <c r="AW457" s="114">
        <f t="shared" si="39"/>
        <v>15153917.526311746</v>
      </c>
      <c r="AX457" s="114">
        <f t="shared" si="39"/>
        <v>208612485.30277279</v>
      </c>
      <c r="AY457" s="114">
        <f t="shared" si="39"/>
        <v>36154513.716780536</v>
      </c>
      <c r="AZ457" s="114">
        <f t="shared" si="39"/>
        <v>36896744.788090877</v>
      </c>
      <c r="BA457" s="114">
        <f t="shared" si="39"/>
        <v>50917636.478283234</v>
      </c>
      <c r="BB457" s="114">
        <f t="shared" si="39"/>
        <v>41028980.672808282</v>
      </c>
      <c r="BC457" s="114">
        <f t="shared" si="39"/>
        <v>41192105.565706953</v>
      </c>
      <c r="BD457" s="114">
        <f t="shared" si="39"/>
        <v>58963853.848141447</v>
      </c>
      <c r="BE457" s="114">
        <f t="shared" si="39"/>
        <v>37434200.448813409</v>
      </c>
      <c r="BF457" s="114">
        <f t="shared" si="39"/>
        <v>34757334.267852396</v>
      </c>
      <c r="BG457" s="114">
        <f t="shared" si="39"/>
        <v>15287999.914909594</v>
      </c>
      <c r="BH457" s="114">
        <f t="shared" si="39"/>
        <v>11102699.65763288</v>
      </c>
      <c r="BI457" s="114">
        <f t="shared" si="39"/>
        <v>202288544.32107416</v>
      </c>
      <c r="BJ457" s="114">
        <f t="shared" si="39"/>
        <v>98551901.033799604</v>
      </c>
      <c r="BK457" s="114">
        <f t="shared" si="39"/>
        <v>30622773.922483947</v>
      </c>
      <c r="BL457" s="114">
        <f t="shared" si="39"/>
        <v>22543703.205178689</v>
      </c>
      <c r="BM457" s="114">
        <f t="shared" si="39"/>
        <v>33429640.81365351</v>
      </c>
      <c r="BN457" s="114">
        <f t="shared" si="39"/>
        <v>45782931.372848995</v>
      </c>
      <c r="BO457" s="114">
        <f t="shared" si="39"/>
        <v>19536946.927932061</v>
      </c>
      <c r="BP457" s="114">
        <f t="shared" si="39"/>
        <v>122440736.8909252</v>
      </c>
      <c r="BQ457" s="114">
        <f t="shared" si="39"/>
        <v>22326171.834922131</v>
      </c>
      <c r="BR457" s="114">
        <f t="shared" si="39"/>
        <v>25462815.623062465</v>
      </c>
      <c r="BS457" s="114">
        <f t="shared" si="39"/>
        <v>44765637.911102496</v>
      </c>
      <c r="BT457" s="114">
        <f t="shared" si="39"/>
        <v>41185158.564167641</v>
      </c>
      <c r="BU457" s="114">
        <f t="shared" si="39"/>
        <v>74264729.047492385</v>
      </c>
      <c r="BV457" s="114">
        <f t="shared" si="39"/>
        <v>26351659.986900467</v>
      </c>
      <c r="BW457" s="114">
        <f t="shared" si="39"/>
        <v>14230967.89721947</v>
      </c>
      <c r="BX457" s="114">
        <f t="shared" si="39"/>
        <v>15075601.860797195</v>
      </c>
      <c r="BY457" s="114">
        <f t="shared" si="39"/>
        <v>3362701776.7518373</v>
      </c>
    </row>
    <row r="458" spans="2:77" x14ac:dyDescent="0.2">
      <c r="B458" s="101"/>
      <c r="C458" s="113" t="s">
        <v>1082</v>
      </c>
      <c r="D458" s="114">
        <f t="shared" ref="D458:BO458" si="40">SUM(D447/D448*D453)</f>
        <v>330905354.00522882</v>
      </c>
      <c r="E458" s="114">
        <f t="shared" si="40"/>
        <v>77892070.313572973</v>
      </c>
      <c r="F458" s="114">
        <f t="shared" si="40"/>
        <v>134821972.14502823</v>
      </c>
      <c r="G458" s="114">
        <f t="shared" si="40"/>
        <v>33163059.636753287</v>
      </c>
      <c r="H458" s="114">
        <f t="shared" si="40"/>
        <v>20011102.294627946</v>
      </c>
      <c r="I458" s="114">
        <f t="shared" si="40"/>
        <v>3282679.3713333434</v>
      </c>
      <c r="J458" s="114">
        <f t="shared" si="40"/>
        <v>606401757.54694343</v>
      </c>
      <c r="K458" s="114">
        <f t="shared" si="40"/>
        <v>56790155.076002754</v>
      </c>
      <c r="L458" s="114">
        <f t="shared" si="40"/>
        <v>7381457.5303878812</v>
      </c>
      <c r="M458" s="114">
        <f t="shared" si="40"/>
        <v>177481029.33410212</v>
      </c>
      <c r="N458" s="114">
        <f t="shared" si="40"/>
        <v>7094796.3928665724</v>
      </c>
      <c r="O458" s="114">
        <f t="shared" si="40"/>
        <v>22282339.702899858</v>
      </c>
      <c r="P458" s="114">
        <f t="shared" si="40"/>
        <v>99269468.363440841</v>
      </c>
      <c r="Q458" s="114">
        <f t="shared" si="40"/>
        <v>81173229.818417668</v>
      </c>
      <c r="R458" s="114">
        <f t="shared" si="40"/>
        <v>3629719.8494445421</v>
      </c>
      <c r="S458" s="114">
        <f t="shared" si="40"/>
        <v>13877016.749496406</v>
      </c>
      <c r="T458" s="114">
        <f t="shared" si="40"/>
        <v>13422442.888136314</v>
      </c>
      <c r="U458" s="114">
        <f t="shared" si="40"/>
        <v>7920280.3332908778</v>
      </c>
      <c r="V458" s="114">
        <f t="shared" si="40"/>
        <v>386812355.90900397</v>
      </c>
      <c r="W458" s="114">
        <f t="shared" si="40"/>
        <v>78233192.055097833</v>
      </c>
      <c r="X458" s="114">
        <f t="shared" si="40"/>
        <v>20558375.198202215</v>
      </c>
      <c r="Y458" s="114">
        <f t="shared" si="40"/>
        <v>81595024.750617892</v>
      </c>
      <c r="Z458" s="114">
        <f t="shared" si="40"/>
        <v>6999391.1828440577</v>
      </c>
      <c r="AA458" s="114">
        <f t="shared" si="40"/>
        <v>12772341.00236631</v>
      </c>
      <c r="AB458" s="114">
        <f t="shared" si="40"/>
        <v>23109840.887277272</v>
      </c>
      <c r="AC458" s="114">
        <f t="shared" si="40"/>
        <v>7219850.3839247497</v>
      </c>
      <c r="AD458" s="114">
        <f t="shared" si="40"/>
        <v>4193303.5096576759</v>
      </c>
      <c r="AE458" s="114">
        <f t="shared" si="40"/>
        <v>567021820.33126485</v>
      </c>
      <c r="AF458" s="114">
        <f t="shared" si="40"/>
        <v>8343689.234895736</v>
      </c>
      <c r="AG458" s="114">
        <f t="shared" si="40"/>
        <v>4030077.2300685961</v>
      </c>
      <c r="AH458" s="114">
        <f t="shared" si="40"/>
        <v>8390446.4490832742</v>
      </c>
      <c r="AI458" s="114">
        <f t="shared" si="40"/>
        <v>6045698.3850034485</v>
      </c>
      <c r="AJ458" s="114">
        <f t="shared" si="40"/>
        <v>15426887.034348937</v>
      </c>
      <c r="AK458" s="114">
        <f t="shared" si="40"/>
        <v>7621509.1901269481</v>
      </c>
      <c r="AL458" s="114">
        <f t="shared" si="40"/>
        <v>7896069.8819434075</v>
      </c>
      <c r="AM458" s="114">
        <f t="shared" si="40"/>
        <v>18614748.995289035</v>
      </c>
      <c r="AN458" s="114">
        <f t="shared" si="40"/>
        <v>6788880.6580580603</v>
      </c>
      <c r="AO458" s="114">
        <f t="shared" si="40"/>
        <v>7825439.9510909654</v>
      </c>
      <c r="AP458" s="114">
        <f t="shared" si="40"/>
        <v>5568495.1421361128</v>
      </c>
      <c r="AQ458" s="114">
        <f t="shared" si="40"/>
        <v>167708735.31284833</v>
      </c>
      <c r="AR458" s="114">
        <f t="shared" si="40"/>
        <v>5121694.1625320883</v>
      </c>
      <c r="AS458" s="114">
        <f t="shared" si="40"/>
        <v>4942968.840100796</v>
      </c>
      <c r="AT458" s="114">
        <f t="shared" si="40"/>
        <v>7583220.6678398233</v>
      </c>
      <c r="AU458" s="114">
        <f t="shared" si="40"/>
        <v>4153268.2789174318</v>
      </c>
      <c r="AV458" s="114">
        <f t="shared" si="40"/>
        <v>1414770.3176029322</v>
      </c>
      <c r="AW458" s="114">
        <f t="shared" si="40"/>
        <v>6103735.3436882524</v>
      </c>
      <c r="AX458" s="114">
        <f t="shared" si="40"/>
        <v>365211425.00722712</v>
      </c>
      <c r="AY458" s="114">
        <f t="shared" si="40"/>
        <v>11035023.523219462</v>
      </c>
      <c r="AZ458" s="114">
        <f t="shared" si="40"/>
        <v>13281007.931909118</v>
      </c>
      <c r="BA458" s="114">
        <f t="shared" si="40"/>
        <v>20126666.631716762</v>
      </c>
      <c r="BB458" s="114">
        <f t="shared" si="40"/>
        <v>29241702.317191709</v>
      </c>
      <c r="BC458" s="114">
        <f t="shared" si="40"/>
        <v>12686666.064293046</v>
      </c>
      <c r="BD458" s="114">
        <f t="shared" si="40"/>
        <v>54816548.670758545</v>
      </c>
      <c r="BE458" s="114">
        <f t="shared" si="40"/>
        <v>53129777.481186599</v>
      </c>
      <c r="BF458" s="114">
        <f t="shared" si="40"/>
        <v>15007301.882147608</v>
      </c>
      <c r="BG458" s="114">
        <f t="shared" si="40"/>
        <v>4083434.2050904064</v>
      </c>
      <c r="BH458" s="114">
        <f t="shared" si="40"/>
        <v>2565576.2423671209</v>
      </c>
      <c r="BI458" s="114">
        <f t="shared" si="40"/>
        <v>321773235.09892583</v>
      </c>
      <c r="BJ458" s="114">
        <f t="shared" si="40"/>
        <v>88608996.06620039</v>
      </c>
      <c r="BK458" s="114">
        <f t="shared" si="40"/>
        <v>10305194.827516055</v>
      </c>
      <c r="BL458" s="114">
        <f t="shared" si="40"/>
        <v>5905617.7888213126</v>
      </c>
      <c r="BM458" s="114">
        <f t="shared" si="40"/>
        <v>4384046.4163464876</v>
      </c>
      <c r="BN458" s="114">
        <f t="shared" si="40"/>
        <v>13127921.207150996</v>
      </c>
      <c r="BO458" s="114">
        <f t="shared" si="40"/>
        <v>6026826.1020679427</v>
      </c>
      <c r="BP458" s="114">
        <f t="shared" ref="BP458:BY458" si="41">SUM(BP447/BP448*BP453)</f>
        <v>241121432.88907477</v>
      </c>
      <c r="BQ458" s="114">
        <f t="shared" si="41"/>
        <v>9669632.9250778649</v>
      </c>
      <c r="BR458" s="114">
        <f t="shared" si="41"/>
        <v>11904991.166937534</v>
      </c>
      <c r="BS458" s="114">
        <f t="shared" si="41"/>
        <v>18261257.688897498</v>
      </c>
      <c r="BT458" s="114">
        <f t="shared" si="41"/>
        <v>15391498.605832357</v>
      </c>
      <c r="BU458" s="114">
        <f t="shared" si="41"/>
        <v>63977571.712507598</v>
      </c>
      <c r="BV458" s="114">
        <f t="shared" si="41"/>
        <v>11715548.853099534</v>
      </c>
      <c r="BW458" s="114">
        <f t="shared" si="41"/>
        <v>6446687.6827805256</v>
      </c>
      <c r="BX458" s="114">
        <f t="shared" si="41"/>
        <v>5464369.019202807</v>
      </c>
      <c r="BY458" s="114">
        <f t="shared" si="41"/>
        <v>6895416290.1933603</v>
      </c>
    </row>
    <row r="459" spans="2:77" ht="22.45" thickBot="1" x14ac:dyDescent="0.25">
      <c r="B459" s="101"/>
      <c r="C459" s="115" t="s">
        <v>1083</v>
      </c>
      <c r="D459" s="116">
        <f t="shared" ref="D459:BO459" si="42">SUM(D457:D458)</f>
        <v>641774302.33999991</v>
      </c>
      <c r="E459" s="116">
        <f t="shared" si="42"/>
        <v>150134396.00999999</v>
      </c>
      <c r="F459" s="116">
        <f t="shared" si="42"/>
        <v>231515193.35000002</v>
      </c>
      <c r="G459" s="116">
        <f t="shared" si="42"/>
        <v>78541780.579999998</v>
      </c>
      <c r="H459" s="116">
        <f t="shared" si="42"/>
        <v>61496094.019999981</v>
      </c>
      <c r="I459" s="116">
        <f t="shared" si="42"/>
        <v>23861390.649999999</v>
      </c>
      <c r="J459" s="116">
        <f t="shared" si="42"/>
        <v>1150477533.23</v>
      </c>
      <c r="K459" s="116">
        <f t="shared" si="42"/>
        <v>134925549.15000001</v>
      </c>
      <c r="L459" s="116">
        <f t="shared" si="42"/>
        <v>35620113.75</v>
      </c>
      <c r="M459" s="116">
        <f t="shared" si="42"/>
        <v>355374331.85999995</v>
      </c>
      <c r="N459" s="116">
        <f t="shared" si="42"/>
        <v>34254921.70000001</v>
      </c>
      <c r="O459" s="116">
        <f t="shared" si="42"/>
        <v>90580959.399999991</v>
      </c>
      <c r="P459" s="116">
        <f t="shared" si="42"/>
        <v>198589160.98000002</v>
      </c>
      <c r="Q459" s="116">
        <f t="shared" si="42"/>
        <v>169804477.00000003</v>
      </c>
      <c r="R459" s="116">
        <f t="shared" si="42"/>
        <v>16733514.769999998</v>
      </c>
      <c r="S459" s="116">
        <f t="shared" si="42"/>
        <v>60187161.599400014</v>
      </c>
      <c r="T459" s="116">
        <f t="shared" si="42"/>
        <v>50184384.5</v>
      </c>
      <c r="U459" s="116">
        <f t="shared" si="42"/>
        <v>35108550.019999996</v>
      </c>
      <c r="V459" s="116">
        <f t="shared" si="42"/>
        <v>741133804.28999996</v>
      </c>
      <c r="W459" s="116">
        <f t="shared" si="42"/>
        <v>149418324.05000001</v>
      </c>
      <c r="X459" s="116">
        <f t="shared" si="42"/>
        <v>66892654.270000011</v>
      </c>
      <c r="Y459" s="116">
        <f t="shared" si="42"/>
        <v>172108505.20999998</v>
      </c>
      <c r="Z459" s="116">
        <f t="shared" si="42"/>
        <v>46553289.460000001</v>
      </c>
      <c r="AA459" s="116">
        <f t="shared" si="42"/>
        <v>55149690.369999997</v>
      </c>
      <c r="AB459" s="116">
        <f t="shared" si="42"/>
        <v>68947183.099999994</v>
      </c>
      <c r="AC459" s="116">
        <f t="shared" si="42"/>
        <v>29148548.430000003</v>
      </c>
      <c r="AD459" s="116">
        <f t="shared" si="42"/>
        <v>28541159.100000005</v>
      </c>
      <c r="AE459" s="116">
        <f t="shared" si="42"/>
        <v>870456283.44000006</v>
      </c>
      <c r="AF459" s="116">
        <f t="shared" si="42"/>
        <v>44762294.650000006</v>
      </c>
      <c r="AG459" s="116">
        <f t="shared" si="42"/>
        <v>26181865.480000004</v>
      </c>
      <c r="AH459" s="116">
        <f t="shared" si="42"/>
        <v>29044076.200000003</v>
      </c>
      <c r="AI459" s="116">
        <f t="shared" si="42"/>
        <v>26862483.199999999</v>
      </c>
      <c r="AJ459" s="116">
        <f t="shared" si="42"/>
        <v>49154223.450000003</v>
      </c>
      <c r="AK459" s="116">
        <f t="shared" si="42"/>
        <v>36209167.709999993</v>
      </c>
      <c r="AL459" s="116">
        <f t="shared" si="42"/>
        <v>37083940.310000002</v>
      </c>
      <c r="AM459" s="116">
        <f t="shared" si="42"/>
        <v>59256764.869999997</v>
      </c>
      <c r="AN459" s="116">
        <f t="shared" si="42"/>
        <v>31143813.130000003</v>
      </c>
      <c r="AO459" s="116">
        <f t="shared" si="42"/>
        <v>33267132.939999998</v>
      </c>
      <c r="AP459" s="116">
        <f t="shared" si="42"/>
        <v>31913744.959999997</v>
      </c>
      <c r="AQ459" s="116">
        <f t="shared" si="42"/>
        <v>283812548.30999994</v>
      </c>
      <c r="AR459" s="116">
        <f t="shared" si="42"/>
        <v>36949857.049999997</v>
      </c>
      <c r="AS459" s="116">
        <f t="shared" si="42"/>
        <v>33177425.48</v>
      </c>
      <c r="AT459" s="116">
        <f t="shared" si="42"/>
        <v>35047247.550000004</v>
      </c>
      <c r="AU459" s="116">
        <f t="shared" si="42"/>
        <v>28499583.590000004</v>
      </c>
      <c r="AV459" s="116">
        <f t="shared" si="42"/>
        <v>12420369.209999999</v>
      </c>
      <c r="AW459" s="116">
        <f t="shared" si="42"/>
        <v>21257652.869999997</v>
      </c>
      <c r="AX459" s="116">
        <f t="shared" si="42"/>
        <v>573823910.30999994</v>
      </c>
      <c r="AY459" s="116">
        <f t="shared" si="42"/>
        <v>47189537.239999995</v>
      </c>
      <c r="AZ459" s="116">
        <f t="shared" si="42"/>
        <v>50177752.719999999</v>
      </c>
      <c r="BA459" s="116">
        <f t="shared" si="42"/>
        <v>71044303.109999999</v>
      </c>
      <c r="BB459" s="116">
        <f t="shared" si="42"/>
        <v>70270682.989999995</v>
      </c>
      <c r="BC459" s="116">
        <f t="shared" si="42"/>
        <v>53878771.629999995</v>
      </c>
      <c r="BD459" s="116">
        <f t="shared" si="42"/>
        <v>113780402.51889999</v>
      </c>
      <c r="BE459" s="116">
        <f t="shared" si="42"/>
        <v>90563977.930000007</v>
      </c>
      <c r="BF459" s="116">
        <f t="shared" si="42"/>
        <v>49764636.150000006</v>
      </c>
      <c r="BG459" s="116">
        <f t="shared" si="42"/>
        <v>19371434.120000001</v>
      </c>
      <c r="BH459" s="116">
        <f t="shared" si="42"/>
        <v>13668275.9</v>
      </c>
      <c r="BI459" s="116">
        <f t="shared" si="42"/>
        <v>524061779.41999996</v>
      </c>
      <c r="BJ459" s="116">
        <f t="shared" si="42"/>
        <v>187160897.09999999</v>
      </c>
      <c r="BK459" s="116">
        <f t="shared" si="42"/>
        <v>40927968.75</v>
      </c>
      <c r="BL459" s="116">
        <f t="shared" si="42"/>
        <v>28449320.994000003</v>
      </c>
      <c r="BM459" s="116">
        <f t="shared" si="42"/>
        <v>37813687.229999997</v>
      </c>
      <c r="BN459" s="116">
        <f t="shared" si="42"/>
        <v>58910852.579999991</v>
      </c>
      <c r="BO459" s="116">
        <f t="shared" si="42"/>
        <v>25563773.030000005</v>
      </c>
      <c r="BP459" s="116">
        <f t="shared" ref="BP459:BY459" si="43">SUM(BP457:BP458)</f>
        <v>363562169.77999997</v>
      </c>
      <c r="BQ459" s="116">
        <f t="shared" si="43"/>
        <v>31995804.759999998</v>
      </c>
      <c r="BR459" s="116">
        <f t="shared" si="43"/>
        <v>37367806.789999999</v>
      </c>
      <c r="BS459" s="116">
        <f t="shared" si="43"/>
        <v>63026895.599999994</v>
      </c>
      <c r="BT459" s="116">
        <f t="shared" si="43"/>
        <v>56576657.170000002</v>
      </c>
      <c r="BU459" s="116">
        <f t="shared" si="43"/>
        <v>138242300.75999999</v>
      </c>
      <c r="BV459" s="116">
        <f t="shared" si="43"/>
        <v>38067208.840000004</v>
      </c>
      <c r="BW459" s="116">
        <f t="shared" si="43"/>
        <v>20677655.579999994</v>
      </c>
      <c r="BX459" s="116">
        <f t="shared" si="43"/>
        <v>20539970.880000003</v>
      </c>
      <c r="BY459" s="116">
        <f t="shared" si="43"/>
        <v>10258118066.945198</v>
      </c>
    </row>
    <row r="460" spans="2:77" ht="22.45" thickTop="1" x14ac:dyDescent="0.2"/>
    <row r="463" spans="2:77" x14ac:dyDescent="0.2">
      <c r="C463" s="41" t="s">
        <v>1084</v>
      </c>
      <c r="D463" s="118">
        <f t="shared" ref="D463:BO463" si="44">SUM(D444-D452)</f>
        <v>625904319.56999981</v>
      </c>
      <c r="E463" s="118">
        <f t="shared" si="44"/>
        <v>146449129.37</v>
      </c>
      <c r="F463" s="118">
        <f t="shared" si="44"/>
        <v>230508194.29000002</v>
      </c>
      <c r="G463" s="118">
        <f t="shared" si="44"/>
        <v>83519434.739999995</v>
      </c>
      <c r="H463" s="118">
        <f t="shared" si="44"/>
        <v>66317270.609999985</v>
      </c>
      <c r="I463" s="118">
        <f t="shared" si="44"/>
        <v>25046806.069999997</v>
      </c>
      <c r="J463" s="118">
        <f t="shared" si="44"/>
        <v>1531897998.3299999</v>
      </c>
      <c r="K463" s="118">
        <f t="shared" si="44"/>
        <v>131216735.87</v>
      </c>
      <c r="L463" s="118">
        <f t="shared" si="44"/>
        <v>33190913.559999999</v>
      </c>
      <c r="M463" s="118">
        <f t="shared" si="44"/>
        <v>342002916.19</v>
      </c>
      <c r="N463" s="118">
        <f t="shared" si="44"/>
        <v>35154822.000000007</v>
      </c>
      <c r="O463" s="118">
        <f t="shared" si="44"/>
        <v>91618813.349999994</v>
      </c>
      <c r="P463" s="118">
        <f t="shared" si="44"/>
        <v>192089683.11000001</v>
      </c>
      <c r="Q463" s="118">
        <f t="shared" si="44"/>
        <v>161204441.16</v>
      </c>
      <c r="R463" s="118">
        <f t="shared" si="44"/>
        <v>16090652.089999996</v>
      </c>
      <c r="S463" s="118">
        <f t="shared" si="44"/>
        <v>62181717.5</v>
      </c>
      <c r="T463" s="118">
        <f t="shared" si="44"/>
        <v>49951229.789999999</v>
      </c>
      <c r="U463" s="118">
        <f t="shared" si="44"/>
        <v>34140230.519999996</v>
      </c>
      <c r="V463" s="118">
        <f t="shared" si="44"/>
        <v>688373781.00999987</v>
      </c>
      <c r="W463" s="118">
        <f t="shared" si="44"/>
        <v>144010156.39999998</v>
      </c>
      <c r="X463" s="118">
        <f t="shared" si="44"/>
        <v>63476998.079999998</v>
      </c>
      <c r="Y463" s="118">
        <f t="shared" si="44"/>
        <v>164844595.5</v>
      </c>
      <c r="Z463" s="118">
        <f t="shared" si="44"/>
        <v>48012063.329999991</v>
      </c>
      <c r="AA463" s="118">
        <f t="shared" si="44"/>
        <v>58553940.119999997</v>
      </c>
      <c r="AB463" s="118">
        <f t="shared" si="44"/>
        <v>69989075.589999989</v>
      </c>
      <c r="AC463" s="118">
        <f t="shared" si="44"/>
        <v>29164514.509999998</v>
      </c>
      <c r="AD463" s="118">
        <f t="shared" si="44"/>
        <v>29577385.660000004</v>
      </c>
      <c r="AE463" s="118">
        <f t="shared" si="44"/>
        <v>867171627.36000001</v>
      </c>
      <c r="AF463" s="118">
        <f t="shared" si="44"/>
        <v>53181636.540000007</v>
      </c>
      <c r="AG463" s="118">
        <f t="shared" si="44"/>
        <v>31842228.620000001</v>
      </c>
      <c r="AH463" s="118">
        <f t="shared" si="44"/>
        <v>31571834.030000005</v>
      </c>
      <c r="AI463" s="118">
        <f t="shared" si="44"/>
        <v>29292703.590000004</v>
      </c>
      <c r="AJ463" s="118">
        <f t="shared" si="44"/>
        <v>54093163.800000004</v>
      </c>
      <c r="AK463" s="118">
        <f t="shared" si="44"/>
        <v>39720179.270000003</v>
      </c>
      <c r="AL463" s="118">
        <f t="shared" si="44"/>
        <v>39953547.910000004</v>
      </c>
      <c r="AM463" s="118">
        <f t="shared" si="44"/>
        <v>63276126.719999991</v>
      </c>
      <c r="AN463" s="118">
        <f t="shared" si="44"/>
        <v>34726103.289999999</v>
      </c>
      <c r="AO463" s="118">
        <f t="shared" si="44"/>
        <v>38099837.689999998</v>
      </c>
      <c r="AP463" s="118">
        <f t="shared" si="44"/>
        <v>34532752.019999996</v>
      </c>
      <c r="AQ463" s="118">
        <f t="shared" si="44"/>
        <v>273969778.80999994</v>
      </c>
      <c r="AR463" s="118">
        <f t="shared" si="44"/>
        <v>38577512.229999997</v>
      </c>
      <c r="AS463" s="118">
        <f t="shared" si="44"/>
        <v>37806049.940000005</v>
      </c>
      <c r="AT463" s="118">
        <f t="shared" si="44"/>
        <v>37159101.25</v>
      </c>
      <c r="AU463" s="118">
        <f t="shared" si="44"/>
        <v>31882197.719999995</v>
      </c>
      <c r="AV463" s="118">
        <f t="shared" si="44"/>
        <v>12358848.499999998</v>
      </c>
      <c r="AW463" s="118">
        <f t="shared" si="44"/>
        <v>21200258.93</v>
      </c>
      <c r="AX463" s="118">
        <f t="shared" si="44"/>
        <v>842608249.67999995</v>
      </c>
      <c r="AY463" s="118">
        <f t="shared" si="44"/>
        <v>44654881.539999992</v>
      </c>
      <c r="AZ463" s="118">
        <f t="shared" si="44"/>
        <v>52073396.960000001</v>
      </c>
      <c r="BA463" s="118">
        <f t="shared" si="44"/>
        <v>73805301.919999987</v>
      </c>
      <c r="BB463" s="118">
        <f t="shared" si="44"/>
        <v>74270468.289999992</v>
      </c>
      <c r="BC463" s="118">
        <f t="shared" si="44"/>
        <v>54957899.829999991</v>
      </c>
      <c r="BD463" s="118">
        <f t="shared" si="44"/>
        <v>108377435.38910002</v>
      </c>
      <c r="BE463" s="118">
        <f t="shared" si="44"/>
        <v>90213865.680000007</v>
      </c>
      <c r="BF463" s="118">
        <f t="shared" si="44"/>
        <v>48694271.850000001</v>
      </c>
      <c r="BG463" s="118">
        <f t="shared" si="44"/>
        <v>20066617.459999997</v>
      </c>
      <c r="BH463" s="118">
        <f t="shared" si="44"/>
        <v>14196463.74</v>
      </c>
      <c r="BI463" s="118">
        <f t="shared" si="44"/>
        <v>677934712.33999991</v>
      </c>
      <c r="BJ463" s="118">
        <f t="shared" si="44"/>
        <v>186231322.96000004</v>
      </c>
      <c r="BK463" s="118">
        <f t="shared" si="44"/>
        <v>45392648.920000002</v>
      </c>
      <c r="BL463" s="118">
        <f t="shared" si="44"/>
        <v>31290628.894000001</v>
      </c>
      <c r="BM463" s="118">
        <f t="shared" si="44"/>
        <v>45557072.270000003</v>
      </c>
      <c r="BN463" s="118">
        <f t="shared" si="44"/>
        <v>63916539.319999993</v>
      </c>
      <c r="BO463" s="118">
        <f t="shared" si="44"/>
        <v>26939287.400000002</v>
      </c>
      <c r="BP463" s="118">
        <f t="shared" ref="BP463:BY463" si="45">SUM(BP444-BP452)</f>
        <v>367334892.81999993</v>
      </c>
      <c r="BQ463" s="118">
        <f t="shared" si="45"/>
        <v>32556837.229999997</v>
      </c>
      <c r="BR463" s="118">
        <f t="shared" si="45"/>
        <v>37765916.850000001</v>
      </c>
      <c r="BS463" s="118">
        <f t="shared" si="45"/>
        <v>63608091.309999995</v>
      </c>
      <c r="BT463" s="118">
        <f t="shared" si="45"/>
        <v>66361323.529999994</v>
      </c>
      <c r="BU463" s="118">
        <f t="shared" si="45"/>
        <v>136926287.81</v>
      </c>
      <c r="BV463" s="118">
        <f t="shared" si="45"/>
        <v>38370770.900000006</v>
      </c>
      <c r="BW463" s="118">
        <f t="shared" si="45"/>
        <v>22580650.98</v>
      </c>
      <c r="BX463" s="118">
        <f t="shared" si="45"/>
        <v>19543667.050000001</v>
      </c>
      <c r="BY463" s="118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DAEE-FCFE-45C4-861D-1A8CE61C25EA}">
  <sheetPr>
    <tabColor theme="9"/>
  </sheetPr>
  <dimension ref="A1:U25"/>
  <sheetViews>
    <sheetView tabSelected="1" zoomScale="80" zoomScaleNormal="80" workbookViewId="0">
      <selection activeCell="L20" sqref="L20"/>
    </sheetView>
  </sheetViews>
  <sheetFormatPr defaultColWidth="9" defaultRowHeight="25.15" x14ac:dyDescent="0.65"/>
  <cols>
    <col min="1" max="1" width="13" style="3" bestFit="1" customWidth="1"/>
    <col min="2" max="2" width="21" style="3" customWidth="1"/>
    <col min="3" max="3" width="14.33203125" style="3" customWidth="1"/>
    <col min="4" max="4" width="11.21875" style="5" customWidth="1"/>
    <col min="5" max="5" width="11.33203125" style="3" customWidth="1"/>
    <col min="6" max="6" width="11.44140625" style="3" customWidth="1"/>
    <col min="7" max="7" width="14.33203125" style="3" bestFit="1" customWidth="1"/>
    <col min="8" max="8" width="10.88671875" style="6" bestFit="1" customWidth="1"/>
    <col min="9" max="9" width="9.88671875" style="3" bestFit="1" customWidth="1"/>
    <col min="10" max="10" width="11" style="3" customWidth="1"/>
    <col min="11" max="11" width="7.33203125" style="3" customWidth="1"/>
    <col min="12" max="12" width="6.77734375" style="3" customWidth="1"/>
    <col min="13" max="13" width="7.109375" style="3" customWidth="1"/>
    <col min="14" max="16384" width="9" style="3"/>
  </cols>
  <sheetData>
    <row r="1" spans="1:2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6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5" customHeight="1" x14ac:dyDescent="0.65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65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65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65">
      <c r="A7" s="12" t="s">
        <v>18</v>
      </c>
      <c r="B7" s="12" t="s">
        <v>19</v>
      </c>
      <c r="C7" s="13">
        <v>241121432.88999999</v>
      </c>
      <c r="D7" s="14">
        <v>18667.71</v>
      </c>
      <c r="E7" s="15">
        <v>15589.23</v>
      </c>
      <c r="F7" s="16">
        <f>C7/D7</f>
        <v>12916.497679147576</v>
      </c>
      <c r="G7" s="14">
        <v>122440736.89</v>
      </c>
      <c r="H7" s="14">
        <v>170189</v>
      </c>
      <c r="I7" s="17">
        <v>963.04</v>
      </c>
      <c r="J7" s="16">
        <f>G7/H7</f>
        <v>719.43978100817321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65">
      <c r="A8" s="12" t="s">
        <v>20</v>
      </c>
      <c r="B8" s="12" t="s">
        <v>21</v>
      </c>
      <c r="C8" s="13">
        <v>9668297.1699999999</v>
      </c>
      <c r="D8" s="14">
        <v>549.71</v>
      </c>
      <c r="E8" s="15">
        <v>20381.37</v>
      </c>
      <c r="F8" s="16">
        <f t="shared" ref="F8:F15" si="0">C8/D8</f>
        <v>17587.995797784286</v>
      </c>
      <c r="G8" s="14">
        <v>22327507.59</v>
      </c>
      <c r="H8" s="14">
        <v>37871</v>
      </c>
      <c r="I8" s="17">
        <v>868.93</v>
      </c>
      <c r="J8" s="16">
        <f t="shared" ref="J8:J15" si="1">G8/H8</f>
        <v>589.56741543661371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65">
      <c r="A9" s="12" t="s">
        <v>22</v>
      </c>
      <c r="B9" s="12" t="s">
        <v>23</v>
      </c>
      <c r="C9" s="13">
        <v>11844761.869999999</v>
      </c>
      <c r="D9" s="19">
        <v>817.78</v>
      </c>
      <c r="E9" s="20">
        <v>21064.720000000001</v>
      </c>
      <c r="F9" s="16">
        <f t="shared" si="0"/>
        <v>14484.044449607474</v>
      </c>
      <c r="G9" s="19">
        <v>25523044.920000002</v>
      </c>
      <c r="H9" s="19">
        <v>35403</v>
      </c>
      <c r="I9" s="17">
        <v>824.74</v>
      </c>
      <c r="J9" s="16">
        <f t="shared" si="1"/>
        <v>720.92887382425226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65">
      <c r="A10" s="12" t="s">
        <v>24</v>
      </c>
      <c r="B10" s="12" t="s">
        <v>23</v>
      </c>
      <c r="C10" s="13">
        <v>18261257.690000001</v>
      </c>
      <c r="D10" s="14">
        <v>1117.1300000000001</v>
      </c>
      <c r="E10" s="20">
        <v>21064.720000000001</v>
      </c>
      <c r="F10" s="16">
        <f t="shared" si="0"/>
        <v>16346.582483685874</v>
      </c>
      <c r="G10" s="14">
        <v>44765637.909999996</v>
      </c>
      <c r="H10" s="14">
        <v>62763</v>
      </c>
      <c r="I10" s="17">
        <v>824.74</v>
      </c>
      <c r="J10" s="16">
        <f t="shared" si="1"/>
        <v>713.24885537657531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65">
      <c r="A11" s="12" t="s">
        <v>25</v>
      </c>
      <c r="B11" s="12" t="s">
        <v>23</v>
      </c>
      <c r="C11" s="13">
        <v>15391498.609999999</v>
      </c>
      <c r="D11" s="14">
        <v>1553.59</v>
      </c>
      <c r="E11" s="20">
        <v>21064.720000000001</v>
      </c>
      <c r="F11" s="16">
        <f t="shared" si="0"/>
        <v>9907.0530899400746</v>
      </c>
      <c r="G11" s="19">
        <v>41185158.560000002</v>
      </c>
      <c r="H11" s="19">
        <v>79588</v>
      </c>
      <c r="I11" s="17">
        <v>824.74</v>
      </c>
      <c r="J11" s="16">
        <f t="shared" si="1"/>
        <v>517.47950143237676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65">
      <c r="A12" s="12" t="s">
        <v>26</v>
      </c>
      <c r="B12" s="12" t="s">
        <v>27</v>
      </c>
      <c r="C12" s="13">
        <v>63977273.049999997</v>
      </c>
      <c r="D12" s="19">
        <v>2464.48</v>
      </c>
      <c r="E12" s="20">
        <v>23761.1</v>
      </c>
      <c r="F12" s="16">
        <f t="shared" si="0"/>
        <v>25959.74528095176</v>
      </c>
      <c r="G12" s="19">
        <v>74265027.709999993</v>
      </c>
      <c r="H12" s="19">
        <v>103710</v>
      </c>
      <c r="I12" s="17">
        <v>977.2</v>
      </c>
      <c r="J12" s="16">
        <f t="shared" si="1"/>
        <v>716.08357641500334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 x14ac:dyDescent="0.65">
      <c r="A13" s="12" t="s">
        <v>28</v>
      </c>
      <c r="B13" s="12" t="s">
        <v>23</v>
      </c>
      <c r="C13" s="13">
        <v>11715548.85</v>
      </c>
      <c r="D13" s="19">
        <v>606.71</v>
      </c>
      <c r="E13" s="20">
        <v>21064.720000000001</v>
      </c>
      <c r="F13" s="16">
        <f t="shared" si="0"/>
        <v>19309.964975029256</v>
      </c>
      <c r="G13" s="19">
        <v>26351659.989999998</v>
      </c>
      <c r="H13" s="19">
        <v>44496</v>
      </c>
      <c r="I13" s="17">
        <v>824.74</v>
      </c>
      <c r="J13" s="16">
        <f t="shared" si="1"/>
        <v>592.22536834771665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 x14ac:dyDescent="0.65">
      <c r="A14" s="12" t="s">
        <v>29</v>
      </c>
      <c r="B14" s="12" t="s">
        <v>30</v>
      </c>
      <c r="C14" s="13">
        <v>6446687.6799999997</v>
      </c>
      <c r="D14" s="19">
        <v>362.44</v>
      </c>
      <c r="E14" s="20">
        <v>16725.28</v>
      </c>
      <c r="F14" s="16">
        <f t="shared" si="0"/>
        <v>17786.910054077915</v>
      </c>
      <c r="G14" s="19">
        <v>14230967.9</v>
      </c>
      <c r="H14" s="19">
        <v>26583</v>
      </c>
      <c r="I14" s="17">
        <v>801.61</v>
      </c>
      <c r="J14" s="16">
        <f t="shared" si="1"/>
        <v>535.34092841289544</v>
      </c>
      <c r="K14" s="18" t="str">
        <f t="shared" si="2"/>
        <v>ไม่ผ่าน</v>
      </c>
      <c r="L14" s="18" t="str">
        <f t="shared" si="3"/>
        <v>ผ่าน</v>
      </c>
      <c r="M14" s="18" t="str">
        <f t="shared" si="4"/>
        <v>ไม่ผ่าน</v>
      </c>
    </row>
    <row r="15" spans="1:21" x14ac:dyDescent="0.65">
      <c r="A15" s="12" t="s">
        <v>31</v>
      </c>
      <c r="B15" s="12" t="s">
        <v>32</v>
      </c>
      <c r="C15" s="13">
        <v>5464369.0199999996</v>
      </c>
      <c r="D15" s="19">
        <v>428.21</v>
      </c>
      <c r="E15" s="20">
        <v>20794.830000000002</v>
      </c>
      <c r="F15" s="16">
        <f t="shared" si="0"/>
        <v>12760.956119660914</v>
      </c>
      <c r="G15" s="19">
        <v>15075601.859999999</v>
      </c>
      <c r="H15" s="19">
        <v>25302</v>
      </c>
      <c r="I15" s="17">
        <v>759.58</v>
      </c>
      <c r="J15" s="16">
        <f t="shared" si="1"/>
        <v>595.82649039601608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65">
      <c r="A17" s="3" t="s">
        <v>33</v>
      </c>
    </row>
    <row r="18" spans="1:8" s="25" customFormat="1" x14ac:dyDescent="0.65">
      <c r="A18" s="21" t="s">
        <v>34</v>
      </c>
      <c r="B18" s="22" t="s">
        <v>35</v>
      </c>
      <c r="C18" s="23" t="s">
        <v>36</v>
      </c>
      <c r="D18" s="24">
        <f>7*100/9</f>
        <v>77.777777777777771</v>
      </c>
      <c r="G18" s="26"/>
      <c r="H18" s="27"/>
    </row>
    <row r="19" spans="1:8" s="25" customFormat="1" x14ac:dyDescent="0.65">
      <c r="A19" s="21" t="s">
        <v>37</v>
      </c>
      <c r="B19" s="22" t="s">
        <v>38</v>
      </c>
      <c r="C19" s="23" t="s">
        <v>36</v>
      </c>
      <c r="D19" s="28">
        <f>2*100/9</f>
        <v>22.222222222222221</v>
      </c>
      <c r="G19" s="26"/>
      <c r="H19" s="27"/>
    </row>
    <row r="20" spans="1:8" x14ac:dyDescent="0.65">
      <c r="A20" s="29" t="s">
        <v>39</v>
      </c>
      <c r="B20" s="30" t="s">
        <v>40</v>
      </c>
      <c r="C20" s="30"/>
      <c r="D20" s="31"/>
      <c r="H20" s="32"/>
    </row>
    <row r="21" spans="1:8" x14ac:dyDescent="0.65">
      <c r="A21" s="29"/>
      <c r="B21" s="25" t="s">
        <v>41</v>
      </c>
      <c r="C21" s="25"/>
      <c r="D21" s="33"/>
      <c r="H21" s="32"/>
    </row>
    <row r="22" spans="1:8" x14ac:dyDescent="0.65">
      <c r="A22" s="34"/>
      <c r="B22" s="34" t="s">
        <v>42</v>
      </c>
      <c r="C22" s="34"/>
      <c r="D22" s="35"/>
      <c r="H22" s="32"/>
    </row>
    <row r="23" spans="1:8" x14ac:dyDescent="0.65">
      <c r="A23" s="3" t="s">
        <v>43</v>
      </c>
      <c r="B23" s="36" t="s">
        <v>44</v>
      </c>
      <c r="D23" s="37"/>
      <c r="H23" s="32"/>
    </row>
    <row r="24" spans="1:8" x14ac:dyDescent="0.65">
      <c r="B24" s="3" t="s">
        <v>45</v>
      </c>
    </row>
    <row r="25" spans="1:8" x14ac:dyDescent="0.65">
      <c r="A25" s="38"/>
      <c r="B25" s="3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3B122230-C5D8-40DE-92F4-04B852C3CFD6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ก.พ.63 _17032563</vt:lpstr>
      <vt:lpstr>ก.พ.63 pop UC</vt:lpstr>
      <vt:lpstr>'คำนวณUnit Cost ก.พ.63 _17032563'!Print_Titles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2020-04-17T08:17:20Z</dcterms:created>
  <dcterms:modified xsi:type="dcterms:W3CDTF">2020-04-17T08:18:19Z</dcterms:modified>
</cp:coreProperties>
</file>